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K-72\Downloads\"/>
    </mc:Choice>
  </mc:AlternateContent>
  <bookViews>
    <workbookView xWindow="0" yWindow="0" windowWidth="20490" windowHeight="7755" tabRatio="500"/>
  </bookViews>
  <sheets>
    <sheet name="Абс" sheetId="4" r:id="rId1"/>
    <sheet name="Т2" sheetId="3" r:id="rId2"/>
    <sheet name="R" sheetId="1" r:id="rId3"/>
    <sheet name="Т3" sheetId="2" r:id="rId4"/>
    <sheet name="Т4" sheetId="5" r:id="rId5"/>
  </sheets>
  <definedNames>
    <definedName name="_xlnm.Print_Area" localSheetId="2">'R'!$A$1:$N$18</definedName>
    <definedName name="_xlnm.Print_Area" localSheetId="0">Абс!$A$1:$N$48</definedName>
    <definedName name="_xlnm.Print_Area" localSheetId="1">Т2!$A$1:$N$20</definedName>
    <definedName name="_xlnm.Print_Area" localSheetId="3">Т3!$A$1:$N$28</definedName>
    <definedName name="_xlnm.Print_Area" localSheetId="4">Т4!$A$1:$H$21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8" i="4" l="1"/>
  <c r="D47" i="4"/>
  <c r="D46" i="4"/>
  <c r="D45" i="4"/>
  <c r="D44" i="4"/>
  <c r="D34" i="4"/>
  <c r="D43" i="4"/>
  <c r="D42" i="4"/>
  <c r="D41" i="4"/>
  <c r="D40" i="4"/>
  <c r="D39" i="4"/>
  <c r="D38" i="4"/>
  <c r="D37" i="4"/>
  <c r="D26" i="4"/>
  <c r="D36" i="4"/>
  <c r="D30" i="4"/>
  <c r="D35" i="4"/>
  <c r="D23" i="4"/>
  <c r="D33" i="4"/>
  <c r="D32" i="4"/>
  <c r="D31" i="4"/>
  <c r="D29" i="4"/>
  <c r="D28" i="4"/>
  <c r="D27" i="4"/>
  <c r="D19" i="4"/>
  <c r="D25" i="4"/>
  <c r="D24" i="4"/>
  <c r="D22" i="4"/>
  <c r="D14" i="4"/>
  <c r="D21" i="4"/>
  <c r="D20" i="4"/>
  <c r="D15" i="4"/>
  <c r="D18" i="4"/>
  <c r="D17" i="4"/>
  <c r="D16" i="4"/>
  <c r="D12" i="4"/>
  <c r="D13" i="4"/>
  <c r="D11" i="4"/>
  <c r="D9" i="4"/>
  <c r="D10" i="4"/>
  <c r="D7" i="4"/>
  <c r="D8" i="4"/>
  <c r="D25" i="2"/>
  <c r="D24" i="2"/>
  <c r="D23" i="2"/>
  <c r="D22" i="2"/>
  <c r="D16" i="2"/>
  <c r="D21" i="2"/>
  <c r="D20" i="2"/>
  <c r="D19" i="2"/>
  <c r="D18" i="2"/>
  <c r="D17" i="2"/>
  <c r="D15" i="2"/>
  <c r="D14" i="2"/>
  <c r="D13" i="2"/>
  <c r="D12" i="2"/>
  <c r="D10" i="2"/>
  <c r="D11" i="2"/>
  <c r="D9" i="2"/>
  <c r="D7" i="2"/>
  <c r="D8" i="2"/>
  <c r="D15" i="1"/>
  <c r="D14" i="1"/>
  <c r="D10" i="1"/>
  <c r="D13" i="1"/>
  <c r="D12" i="1"/>
  <c r="D11" i="1"/>
  <c r="D9" i="1"/>
  <c r="D8" i="1"/>
  <c r="D7" i="1"/>
  <c r="C15" i="1"/>
  <c r="C14" i="1"/>
  <c r="C10" i="1"/>
  <c r="C13" i="1"/>
  <c r="C12" i="1"/>
  <c r="C11" i="1"/>
  <c r="C9" i="1"/>
  <c r="C8" i="1"/>
  <c r="C7" i="1"/>
  <c r="D17" i="3"/>
  <c r="D16" i="3"/>
  <c r="D15" i="3"/>
  <c r="D14" i="3"/>
  <c r="D13" i="3"/>
  <c r="D12" i="3"/>
  <c r="D11" i="3"/>
  <c r="D9" i="3"/>
  <c r="D10" i="3"/>
  <c r="D7" i="3"/>
  <c r="D8" i="3"/>
  <c r="D18" i="5"/>
  <c r="D15" i="5"/>
  <c r="D14" i="5"/>
  <c r="D16" i="5"/>
  <c r="D17" i="5"/>
  <c r="D12" i="5"/>
  <c r="D10" i="5"/>
  <c r="D13" i="5"/>
  <c r="D11" i="5"/>
  <c r="D7" i="5"/>
  <c r="D9" i="5"/>
  <c r="D8" i="5"/>
  <c r="C47" i="4" l="1"/>
  <c r="C31" i="4"/>
  <c r="C23" i="4"/>
  <c r="C32" i="4"/>
  <c r="C27" i="4"/>
  <c r="C12" i="3"/>
  <c r="C25" i="2"/>
  <c r="C24" i="2"/>
  <c r="C20" i="2"/>
  <c r="C14" i="5"/>
  <c r="C12" i="5"/>
  <c r="C10" i="5"/>
  <c r="C18" i="5" l="1"/>
  <c r="C15" i="5"/>
  <c r="C16" i="5"/>
  <c r="C13" i="5"/>
  <c r="C17" i="5"/>
  <c r="C9" i="5"/>
  <c r="C8" i="5"/>
  <c r="C7" i="5"/>
  <c r="C11" i="5"/>
  <c r="C45" i="4" l="1"/>
  <c r="C41" i="4"/>
  <c r="C48" i="4"/>
  <c r="C44" i="4"/>
  <c r="C46" i="4"/>
  <c r="C34" i="4"/>
  <c r="C43" i="4"/>
  <c r="C40" i="4"/>
  <c r="C39" i="4"/>
  <c r="C38" i="4"/>
  <c r="C37" i="4"/>
  <c r="C26" i="4"/>
  <c r="C36" i="4"/>
  <c r="C35" i="4"/>
  <c r="C30" i="4"/>
  <c r="C33" i="4"/>
  <c r="C29" i="4"/>
  <c r="C18" i="4"/>
  <c r="C15" i="4"/>
  <c r="C28" i="4"/>
  <c r="C19" i="4"/>
  <c r="C22" i="4"/>
  <c r="C25" i="4"/>
  <c r="C24" i="4"/>
  <c r="C12" i="4"/>
  <c r="C14" i="4"/>
  <c r="C21" i="4"/>
  <c r="C17" i="4"/>
  <c r="C16" i="4"/>
  <c r="C7" i="4"/>
  <c r="C13" i="4"/>
  <c r="C11" i="4"/>
  <c r="C10" i="4"/>
  <c r="C9" i="4"/>
  <c r="C8" i="4"/>
  <c r="C22" i="2"/>
  <c r="C23" i="2"/>
  <c r="C16" i="2"/>
  <c r="C18" i="2"/>
  <c r="C21" i="2"/>
  <c r="C11" i="2"/>
  <c r="C17" i="2"/>
  <c r="C13" i="2"/>
  <c r="C19" i="2"/>
  <c r="C9" i="2"/>
  <c r="C15" i="2"/>
  <c r="C14" i="2"/>
  <c r="C12" i="2"/>
  <c r="C7" i="2"/>
  <c r="C10" i="2"/>
  <c r="C8" i="2"/>
  <c r="C16" i="3" l="1"/>
  <c r="C13" i="3"/>
  <c r="C17" i="3"/>
  <c r="C15" i="3"/>
  <c r="C14" i="3"/>
  <c r="C9" i="3"/>
  <c r="C11" i="3"/>
  <c r="C10" i="3"/>
  <c r="C7" i="3"/>
  <c r="C8" i="3"/>
</calcChain>
</file>

<file path=xl/sharedStrings.xml><?xml version="1.0" encoding="utf-8"?>
<sst xmlns="http://schemas.openxmlformats.org/spreadsheetml/2006/main" count="516" uniqueCount="161">
  <si>
    <t>Место</t>
  </si>
  <si>
    <t>Сумма очков</t>
  </si>
  <si>
    <t>Субьект РФ</t>
  </si>
  <si>
    <t>место</t>
  </si>
  <si>
    <t>очки</t>
  </si>
  <si>
    <t>1</t>
  </si>
  <si>
    <t>2</t>
  </si>
  <si>
    <t>Ульяновская обл.</t>
  </si>
  <si>
    <t>3</t>
  </si>
  <si>
    <t>4</t>
  </si>
  <si>
    <t>5</t>
  </si>
  <si>
    <t>6</t>
  </si>
  <si>
    <t>Москва</t>
  </si>
  <si>
    <t>Московская обл.</t>
  </si>
  <si>
    <t>7</t>
  </si>
  <si>
    <t xml:space="preserve">Фамилия, имя </t>
  </si>
  <si>
    <t>Фамилия, имя</t>
  </si>
  <si>
    <t>Населенный
пункт</t>
  </si>
  <si>
    <t>Ульяновск</t>
  </si>
  <si>
    <t>Санкт-Петербург</t>
  </si>
  <si>
    <t>8</t>
  </si>
  <si>
    <t>Тверская обл.</t>
  </si>
  <si>
    <t>Тверь</t>
  </si>
  <si>
    <t>Коломна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</si>
  <si>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</si>
  <si>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</si>
  <si>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</si>
  <si>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</si>
  <si>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</si>
  <si>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</si>
  <si>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</si>
  <si>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</si>
  <si>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</si>
  <si>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</si>
  <si>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</si>
  <si>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</si>
  <si>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Николаев Антон</t>
  </si>
  <si>
    <t>Емелин Павел</t>
  </si>
  <si>
    <t>Самарская обл.</t>
  </si>
  <si>
    <t>Тольятти</t>
  </si>
  <si>
    <t>Шубин Кирилл</t>
  </si>
  <si>
    <t>Долгопрудный</t>
  </si>
  <si>
    <t>Куприянов Александр</t>
  </si>
  <si>
    <t>Смоленская обл.</t>
  </si>
  <si>
    <t>Вязьма</t>
  </si>
  <si>
    <t>Жаданова Екатерина</t>
  </si>
  <si>
    <t>Зеленоград</t>
  </si>
  <si>
    <t>Данилова Марина</t>
  </si>
  <si>
    <t>Алексеев Александр</t>
  </si>
  <si>
    <t>Плетенёв Антон</t>
  </si>
  <si>
    <t>Павлов Евгений</t>
  </si>
  <si>
    <t>Чапаев Кирилл</t>
  </si>
  <si>
    <t>Горьков Александр</t>
  </si>
  <si>
    <t>Плюхин Максим</t>
  </si>
  <si>
    <t>Пономарёв Пётр</t>
  </si>
  <si>
    <t>Волгоградская обл.</t>
  </si>
  <si>
    <t>нк</t>
  </si>
  <si>
    <t>ст.Распопинская</t>
  </si>
  <si>
    <t>Загороднюк Евгений</t>
  </si>
  <si>
    <t>Черноситов Владимир</t>
  </si>
  <si>
    <t>Краснодарский край</t>
  </si>
  <si>
    <t>Новороссийск</t>
  </si>
  <si>
    <t>Чудайкин Игорь</t>
  </si>
  <si>
    <t>Павлов Дмитрий</t>
  </si>
  <si>
    <t>Терентьев Артём</t>
  </si>
  <si>
    <t>Рыбин Дмитрий</t>
  </si>
  <si>
    <t>Охотников Дмитрий</t>
  </si>
  <si>
    <t>Самарин Андрей</t>
  </si>
  <si>
    <t>Курская обл.</t>
  </si>
  <si>
    <t>Курск</t>
  </si>
  <si>
    <t>МИНИСТЕРСТВО СПОРТА РФ
РОССИЙСКАЯ АВТОМОБИЛЬНАЯ ФЕДЕРАЦИЯ
ЧЕМПИОНАТ РОССИИ в спортивной дисциплине ралли-рейды "Т3" (16606631811Л)
Зачет Штурманов
ТЕКУЩИЙ ПРОТОКОЛ ЛИЧНЫХ РЕЗУЛЬТАТОВ  2022</t>
  </si>
  <si>
    <t>МИНИСТЕРСТВО СПОРТА РФ
РОССИЙСКАЯ АВТОМОБИЛЬНАЯ ФЕДЕРАЦИЯ
ЧЕМПИОНАТ РОССИИ в спортивной дисциплине ралли-рейды " R" (1660671811Л)
Зачет Штурманов
ТЕКУЩИЙ ПРОТОКОЛ ЛИЧНЫХ РЕЗУЛЬТАТОВ  2022</t>
  </si>
  <si>
    <t>МИНИСТЕРСТВО СПОРТА РФ
РОССИЙСКАЯ АВТОМОБИЛЬНАЯ ФЕДЕРАЦИЯ
ЧЕМПИОНАТ РОССИИ в спортивной дисциплине ралли-рейды "Т2" (1660621811Л)
Зачет Штурманов
ТЕКУЩИЙ ПРОТОКОЛ ЛИЧНЫХ РЕЗУЛЬТАТОВ  2022</t>
  </si>
  <si>
    <t>МИНИСТЕРСТВО СПОРТА РФ
РОССИЙСКАЯ АВТОМОБИЛЬНАЯ ФЕДЕРАЦИЯ
ЧЕМПИОНАТ РОССИИ в спортивной дисциплине ралли-рейды "Абсолютный" (1660661811Л)
Зачет Штурманов
ТЕКУЩИЙ ПРОТОКОЛ ЛИЧНЫХ РЕЗУЛЬТАТОВ  2022</t>
  </si>
  <si>
    <t>Терентьев Артем</t>
  </si>
  <si>
    <t>Петенко Игорь</t>
  </si>
  <si>
    <t>Челябинская обл.</t>
  </si>
  <si>
    <t>Челябинск</t>
  </si>
  <si>
    <t>Фёдоров Ярослав</t>
  </si>
  <si>
    <t>Уперенко Олег</t>
  </si>
  <si>
    <t>Развилка</t>
  </si>
  <si>
    <t>Рудницкий Андрей</t>
  </si>
  <si>
    <t>1 этап
ЕКП №1982
10-13.02.2022
Ленинградская обл., д.Новожилово</t>
  </si>
  <si>
    <t>4 этап
ЕКП №1985
22-25.09.2022
Ульяновская обл.,
г.Ульяновск</t>
  </si>
  <si>
    <t>5 этап
ЕКП №1986
21-23.10.2022
Ростовская обл.,
ст.Вешенская</t>
  </si>
  <si>
    <t>6 этап
ЕКП №1987
02-04.12.2022
Ульяновская обл.,
г.Ульяновск</t>
  </si>
  <si>
    <t>Жильцов Константин</t>
  </si>
  <si>
    <t>Кожухов Дмитрий</t>
  </si>
  <si>
    <t>Охотников Егор</t>
  </si>
  <si>
    <t>Шустров Сергей</t>
  </si>
  <si>
    <t>Кузьмич Алексей</t>
  </si>
  <si>
    <t>Томилино</t>
  </si>
  <si>
    <t>21</t>
  </si>
  <si>
    <t>22</t>
  </si>
  <si>
    <t>23</t>
  </si>
  <si>
    <t>24</t>
  </si>
  <si>
    <t>25</t>
  </si>
  <si>
    <t>26</t>
  </si>
  <si>
    <t>2 этап
ЕКП №1983
01-04.04.2022
Волгоградская обл., г.Фролово</t>
  </si>
  <si>
    <t>3 этап
ЕКП №1984
06-10.07.2022
Астраханcкая обл.,
Астрахань</t>
  </si>
  <si>
    <t>Переверзев Сергей</t>
  </si>
  <si>
    <t>Гурбанов Мухамметмурат</t>
  </si>
  <si>
    <t>Туркменистан</t>
  </si>
  <si>
    <t>Ашхабад</t>
  </si>
  <si>
    <t>Власюк Антон</t>
  </si>
  <si>
    <t xml:space="preserve">Свердловская обл. </t>
  </si>
  <si>
    <t>Екатеринбург</t>
  </si>
  <si>
    <t>Простаков Владимир</t>
  </si>
  <si>
    <t>Белгородская обл.</t>
  </si>
  <si>
    <t>Белгород</t>
  </si>
  <si>
    <t>Безденежных Иван</t>
  </si>
  <si>
    <t>Респ.Татарстан</t>
  </si>
  <si>
    <t>Н.Челны</t>
  </si>
  <si>
    <t>Шпук Алексеей</t>
  </si>
  <si>
    <t>Омская обл.</t>
  </si>
  <si>
    <t>Омск</t>
  </si>
  <si>
    <t>Шпук Алексей</t>
  </si>
  <si>
    <t>Нежнов Олег</t>
  </si>
  <si>
    <t>Нижегородская обл.</t>
  </si>
  <si>
    <t>Н.Новгород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</si>
  <si>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</si>
  <si>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</si>
  <si>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</si>
  <si>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</si>
  <si>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</si>
  <si>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</si>
  <si>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</si>
  <si>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</si>
  <si>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</si>
  <si>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</si>
  <si>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Мокеев Андрей</t>
  </si>
  <si>
    <t>Ахмадеев Руслан</t>
  </si>
  <si>
    <t>Яковлев Евгений</t>
  </si>
  <si>
    <t>Гаранин Павел</t>
  </si>
  <si>
    <t>Новиков Максим</t>
  </si>
  <si>
    <t>Филякин Александр</t>
  </si>
  <si>
    <t>Моисеев Владимир</t>
  </si>
  <si>
    <t>Шелудько Александр</t>
  </si>
  <si>
    <t>Беларусь</t>
  </si>
  <si>
    <t>Минск</t>
  </si>
  <si>
    <t>1 этап
ЕКП №1988
06-10.07.2022
Астраханcкая обл.           г.Астрахань</t>
  </si>
  <si>
    <t>2 этап
ЕКП №1989
22-25.09.2022
Ульяновская обл.,
г.Ульяновск</t>
  </si>
  <si>
    <t>Никитин Дмитрий</t>
  </si>
  <si>
    <t>Арсланов Альберт</t>
  </si>
  <si>
    <t>Швед Александр</t>
  </si>
  <si>
    <t>Новиков Владимир</t>
  </si>
  <si>
    <t>Шмайлов Вадим</t>
  </si>
  <si>
    <t>Щанов Александр</t>
  </si>
  <si>
    <t>Мальцев Алексей</t>
  </si>
  <si>
    <t>Владимирская обл.</t>
  </si>
  <si>
    <t>Владимир</t>
  </si>
  <si>
    <t>Курносов Алексей</t>
  </si>
  <si>
    <t>Смоленск</t>
  </si>
  <si>
    <t>37</t>
  </si>
  <si>
    <t>38</t>
  </si>
  <si>
    <t>39</t>
  </si>
  <si>
    <t>40</t>
  </si>
  <si>
    <t>Сумма 
очков
за
вычетом
худшего
результата</t>
  </si>
  <si>
    <t>МИНИСТЕРСТВО СПОРТА РФ
РОССИЙСКАЯ АВТОМОБИЛЬНАЯ ФЕДЕРАЦИЯ
ЧЕМПИОНАТ РОССИИ в спортивной дисциплине ралли-рейды "Т4" (1660651811Л)
Зачет Штурманов
ПРЕДВАРИТЕЛЬНЫЙ ИТОГОВЫЙ ПРОТОКОЛ ЛИЧНЫХ РЕЗУЛЬТАТОВ  2022</t>
  </si>
  <si>
    <t>3 этап
ЕКП №1990
21-23.10.2022
Ростовская обл.,
ст.Вешенская</t>
  </si>
  <si>
    <t>Чернянка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</si>
</sst>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</fills>
  <borders count="1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2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8" fillId="0" borderId="15" xfId="0" applyFont="1" applyFill="1" applyBorder="1" applyAlignment="1" applyProtection="1">
      <alignment vertical="center" wrapText="1"/>
    </xf>
    <xf numFmtId="0" fontId="8" fillId="0" borderId="16" xfId="0" applyFont="1" applyFill="1" applyBorder="1" applyAlignment="1" applyProtection="1">
      <alignment vertical="center" wrapText="1"/>
    </xf>
    <xf numFmtId="0" fontId="8" fillId="0" borderId="17" xfId="0" applyFont="1" applyFill="1" applyBorder="1" applyAlignment="1" applyProtection="1">
      <alignment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49" fontId="8" fillId="0" borderId="28" xfId="0" applyNumberFormat="1" applyFont="1" applyBorder="1" applyAlignment="1">
      <alignment horizontal="center"/>
    </xf>
    <xf numFmtId="0" fontId="8" fillId="0" borderId="22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49" fontId="8" fillId="3" borderId="29" xfId="0" applyNumberFormat="1" applyFont="1" applyFill="1" applyBorder="1" applyAlignment="1">
      <alignment horizontal="center"/>
    </xf>
    <xf numFmtId="0" fontId="0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3" borderId="16" xfId="0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8" fillId="0" borderId="33" xfId="0" applyFont="1" applyFill="1" applyBorder="1" applyAlignment="1" applyProtection="1">
      <alignment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49" fontId="8" fillId="0" borderId="37" xfId="0" applyNumberFormat="1" applyFont="1" applyBorder="1" applyAlignment="1">
      <alignment horizontal="center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39" xfId="0" applyFont="1" applyFill="1" applyBorder="1" applyAlignment="1" applyProtection="1">
      <alignment vertical="center" wrapText="1"/>
    </xf>
    <xf numFmtId="0" fontId="8" fillId="0" borderId="53" xfId="0" applyFont="1" applyFill="1" applyBorder="1" applyAlignment="1" applyProtection="1">
      <alignment vertical="center" wrapText="1"/>
    </xf>
    <xf numFmtId="0" fontId="8" fillId="3" borderId="47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8" fillId="3" borderId="54" xfId="0" applyFont="1" applyFill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49" fontId="6" fillId="2" borderId="57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49" fontId="8" fillId="0" borderId="58" xfId="0" applyNumberFormat="1" applyFont="1" applyBorder="1" applyAlignment="1">
      <alignment horizontal="center"/>
    </xf>
    <xf numFmtId="0" fontId="8" fillId="3" borderId="58" xfId="0" applyFont="1" applyFill="1" applyBorder="1" applyAlignment="1" applyProtection="1">
      <alignment vertical="center" wrapText="1"/>
    </xf>
    <xf numFmtId="0" fontId="8" fillId="0" borderId="58" xfId="0" applyFont="1" applyFill="1" applyBorder="1" applyAlignment="1" applyProtection="1">
      <alignment horizontal="center" vertical="center" wrapText="1"/>
    </xf>
    <xf numFmtId="0" fontId="8" fillId="0" borderId="58" xfId="0" applyFont="1" applyFill="1" applyBorder="1" applyAlignment="1" applyProtection="1">
      <alignment vertical="center" wrapText="1"/>
    </xf>
    <xf numFmtId="0" fontId="8" fillId="3" borderId="40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center" vertical="center" wrapText="1"/>
    </xf>
    <xf numFmtId="49" fontId="6" fillId="2" borderId="60" xfId="0" applyNumberFormat="1" applyFont="1" applyFill="1" applyBorder="1" applyAlignment="1">
      <alignment horizontal="center" vertical="center"/>
    </xf>
    <xf numFmtId="49" fontId="6" fillId="2" borderId="61" xfId="0" applyNumberFormat="1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0" fillId="3" borderId="62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0" fontId="7" fillId="0" borderId="54" xfId="0" applyFont="1" applyBorder="1"/>
    <xf numFmtId="0" fontId="7" fillId="0" borderId="55" xfId="0" applyFont="1" applyBorder="1"/>
    <xf numFmtId="0" fontId="7" fillId="0" borderId="49" xfId="0" applyFont="1" applyBorder="1"/>
    <xf numFmtId="0" fontId="7" fillId="0" borderId="50" xfId="0" applyFont="1" applyBorder="1"/>
    <xf numFmtId="0" fontId="4" fillId="0" borderId="0" xfId="0" applyFont="1" applyBorder="1" applyAlignment="1">
      <alignment horizont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/>
    </xf>
    <xf numFmtId="0" fontId="10" fillId="3" borderId="66" xfId="0" applyFont="1" applyFill="1" applyBorder="1" applyAlignment="1">
      <alignment horizontal="center"/>
    </xf>
    <xf numFmtId="0" fontId="8" fillId="5" borderId="65" xfId="0" applyFont="1" applyFill="1" applyBorder="1" applyAlignment="1">
      <alignment horizontal="center"/>
    </xf>
    <xf numFmtId="0" fontId="10" fillId="5" borderId="66" xfId="0" applyFont="1" applyFill="1" applyBorder="1" applyAlignment="1">
      <alignment horizontal="center"/>
    </xf>
    <xf numFmtId="0" fontId="8" fillId="5" borderId="67" xfId="0" applyFont="1" applyFill="1" applyBorder="1" applyAlignment="1">
      <alignment horizontal="center"/>
    </xf>
    <xf numFmtId="0" fontId="10" fillId="5" borderId="68" xfId="0" applyFont="1" applyFill="1" applyBorder="1" applyAlignment="1">
      <alignment horizontal="center"/>
    </xf>
    <xf numFmtId="0" fontId="8" fillId="5" borderId="69" xfId="0" applyFont="1" applyFill="1" applyBorder="1" applyAlignment="1">
      <alignment horizontal="center"/>
    </xf>
    <xf numFmtId="0" fontId="10" fillId="5" borderId="70" xfId="0" applyFont="1" applyFill="1" applyBorder="1" applyAlignment="1">
      <alignment horizontal="center"/>
    </xf>
    <xf numFmtId="0" fontId="6" fillId="2" borderId="73" xfId="0" applyFont="1" applyFill="1" applyBorder="1" applyAlignment="1">
      <alignment horizontal="center" vertical="center" wrapText="1"/>
    </xf>
    <xf numFmtId="49" fontId="6" fillId="2" borderId="74" xfId="0" applyNumberFormat="1" applyFont="1" applyFill="1" applyBorder="1" applyAlignment="1">
      <alignment horizontal="center" vertical="center"/>
    </xf>
    <xf numFmtId="49" fontId="6" fillId="2" borderId="75" xfId="0" applyNumberFormat="1" applyFont="1" applyFill="1" applyBorder="1" applyAlignment="1">
      <alignment horizontal="center" vertical="center"/>
    </xf>
    <xf numFmtId="49" fontId="6" fillId="2" borderId="76" xfId="0" applyNumberFormat="1" applyFont="1" applyFill="1" applyBorder="1" applyAlignment="1">
      <alignment horizontal="center" vertical="center"/>
    </xf>
    <xf numFmtId="49" fontId="8" fillId="0" borderId="77" xfId="0" applyNumberFormat="1" applyFont="1" applyBorder="1" applyAlignment="1">
      <alignment horizontal="center"/>
    </xf>
    <xf numFmtId="0" fontId="8" fillId="0" borderId="77" xfId="0" applyFont="1" applyFill="1" applyBorder="1" applyAlignment="1" applyProtection="1">
      <alignment vertical="center" wrapText="1"/>
    </xf>
    <xf numFmtId="0" fontId="8" fillId="0" borderId="78" xfId="0" applyFont="1" applyFill="1" applyBorder="1" applyAlignment="1" applyProtection="1">
      <alignment horizontal="center" vertical="center" wrapText="1"/>
    </xf>
    <xf numFmtId="0" fontId="8" fillId="0" borderId="79" xfId="0" applyFont="1" applyFill="1" applyBorder="1" applyAlignment="1" applyProtection="1">
      <alignment vertical="center" wrapText="1"/>
    </xf>
    <xf numFmtId="0" fontId="8" fillId="0" borderId="78" xfId="0" applyFont="1" applyFill="1" applyBorder="1" applyAlignment="1" applyProtection="1">
      <alignment vertical="center" wrapText="1"/>
    </xf>
    <xf numFmtId="0" fontId="8" fillId="3" borderId="80" xfId="0" applyFont="1" applyFill="1" applyBorder="1" applyAlignment="1">
      <alignment horizontal="center"/>
    </xf>
    <xf numFmtId="0" fontId="10" fillId="3" borderId="81" xfId="0" applyFont="1" applyFill="1" applyBorder="1" applyAlignment="1">
      <alignment horizontal="center"/>
    </xf>
    <xf numFmtId="49" fontId="8" fillId="0" borderId="82" xfId="0" applyNumberFormat="1" applyFont="1" applyBorder="1" applyAlignment="1">
      <alignment horizontal="center"/>
    </xf>
    <xf numFmtId="0" fontId="8" fillId="0" borderId="82" xfId="0" applyFont="1" applyFill="1" applyBorder="1" applyAlignment="1" applyProtection="1">
      <alignment vertical="center" wrapText="1"/>
    </xf>
    <xf numFmtId="0" fontId="8" fillId="0" borderId="83" xfId="0" applyFont="1" applyFill="1" applyBorder="1" applyAlignment="1" applyProtection="1">
      <alignment horizontal="center" vertical="center" wrapText="1"/>
    </xf>
    <xf numFmtId="0" fontId="8" fillId="0" borderId="84" xfId="0" applyFont="1" applyFill="1" applyBorder="1" applyAlignment="1" applyProtection="1">
      <alignment vertical="center" wrapText="1"/>
    </xf>
    <xf numFmtId="0" fontId="8" fillId="0" borderId="83" xfId="0" applyFont="1" applyFill="1" applyBorder="1" applyAlignment="1" applyProtection="1">
      <alignment vertical="center" wrapText="1"/>
    </xf>
    <xf numFmtId="49" fontId="8" fillId="0" borderId="85" xfId="0" applyNumberFormat="1" applyFont="1" applyBorder="1" applyAlignment="1">
      <alignment horizontal="center"/>
    </xf>
    <xf numFmtId="0" fontId="8" fillId="0" borderId="85" xfId="0" applyFont="1" applyFill="1" applyBorder="1" applyAlignment="1" applyProtection="1">
      <alignment vertical="center" wrapText="1"/>
    </xf>
    <xf numFmtId="0" fontId="8" fillId="0" borderId="86" xfId="0" applyFont="1" applyFill="1" applyBorder="1" applyAlignment="1" applyProtection="1">
      <alignment vertical="center" wrapText="1"/>
    </xf>
    <xf numFmtId="0" fontId="8" fillId="0" borderId="87" xfId="0" applyFont="1" applyFill="1" applyBorder="1" applyAlignment="1" applyProtection="1">
      <alignment vertical="center" wrapText="1"/>
    </xf>
    <xf numFmtId="0" fontId="8" fillId="3" borderId="67" xfId="0" applyFont="1" applyFill="1" applyBorder="1" applyAlignment="1">
      <alignment horizontal="center"/>
    </xf>
    <xf numFmtId="0" fontId="10" fillId="3" borderId="68" xfId="0" applyFont="1" applyFill="1" applyBorder="1" applyAlignment="1">
      <alignment horizontal="center"/>
    </xf>
    <xf numFmtId="49" fontId="8" fillId="0" borderId="88" xfId="0" applyNumberFormat="1" applyFont="1" applyBorder="1" applyAlignment="1">
      <alignment horizontal="center"/>
    </xf>
    <xf numFmtId="0" fontId="8" fillId="0" borderId="88" xfId="0" applyFont="1" applyFill="1" applyBorder="1" applyAlignment="1" applyProtection="1">
      <alignment vertical="center" wrapText="1"/>
    </xf>
    <xf numFmtId="0" fontId="8" fillId="0" borderId="89" xfId="0" applyFont="1" applyFill="1" applyBorder="1" applyAlignment="1" applyProtection="1">
      <alignment vertical="center" wrapText="1"/>
    </xf>
    <xf numFmtId="0" fontId="8" fillId="3" borderId="69" xfId="0" applyFont="1" applyFill="1" applyBorder="1" applyAlignment="1">
      <alignment horizontal="center"/>
    </xf>
    <xf numFmtId="0" fontId="10" fillId="3" borderId="7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49" fontId="8" fillId="0" borderId="83" xfId="0" applyNumberFormat="1" applyFont="1" applyBorder="1" applyAlignment="1">
      <alignment horizontal="center"/>
    </xf>
    <xf numFmtId="0" fontId="8" fillId="3" borderId="83" xfId="0" applyFont="1" applyFill="1" applyBorder="1" applyAlignment="1" applyProtection="1">
      <alignment vertical="center" wrapText="1"/>
    </xf>
    <xf numFmtId="0" fontId="8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8" fillId="3" borderId="17" xfId="0" applyFont="1" applyFill="1" applyBorder="1" applyAlignment="1" applyProtection="1">
      <alignment vertical="center" wrapText="1"/>
    </xf>
    <xf numFmtId="0" fontId="7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8" fillId="0" borderId="90" xfId="0" applyFont="1" applyFill="1" applyBorder="1" applyAlignment="1" applyProtection="1">
      <alignment vertical="center" wrapText="1"/>
    </xf>
    <xf numFmtId="0" fontId="8" fillId="0" borderId="69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7" fillId="0" borderId="44" xfId="0" applyFont="1" applyBorder="1"/>
    <xf numFmtId="0" fontId="7" fillId="0" borderId="43" xfId="0" applyFont="1" applyBorder="1"/>
    <xf numFmtId="0" fontId="7" fillId="0" borderId="65" xfId="0" applyFont="1" applyBorder="1"/>
    <xf numFmtId="0" fontId="7" fillId="0" borderId="66" xfId="0" applyFont="1" applyBorder="1"/>
    <xf numFmtId="0" fontId="8" fillId="3" borderId="87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0" fontId="8" fillId="0" borderId="0" xfId="2" applyFont="1" applyFill="1" applyBorder="1" applyAlignment="1">
      <alignment horizontal="center" vertical="center" wrapText="1"/>
    </xf>
    <xf numFmtId="49" fontId="8" fillId="0" borderId="87" xfId="0" applyNumberFormat="1" applyFont="1" applyBorder="1" applyAlignment="1">
      <alignment horizontal="center"/>
    </xf>
    <xf numFmtId="0" fontId="8" fillId="0" borderId="35" xfId="0" applyFont="1" applyFill="1" applyBorder="1" applyAlignment="1" applyProtection="1">
      <alignment vertical="center" wrapText="1"/>
    </xf>
    <xf numFmtId="0" fontId="8" fillId="0" borderId="67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8" fillId="0" borderId="91" xfId="0" applyFont="1" applyFill="1" applyBorder="1" applyAlignment="1" applyProtection="1">
      <alignment vertical="center" wrapText="1"/>
    </xf>
    <xf numFmtId="0" fontId="7" fillId="0" borderId="93" xfId="0" applyFont="1" applyBorder="1"/>
    <xf numFmtId="0" fontId="7" fillId="0" borderId="94" xfId="0" applyFont="1" applyBorder="1"/>
    <xf numFmtId="0" fontId="10" fillId="3" borderId="92" xfId="0" applyFont="1" applyFill="1" applyBorder="1" applyAlignment="1">
      <alignment horizontal="center"/>
    </xf>
    <xf numFmtId="0" fontId="8" fillId="0" borderId="95" xfId="0" applyFont="1" applyFill="1" applyBorder="1" applyAlignment="1" applyProtection="1">
      <alignment vertical="center" wrapText="1"/>
    </xf>
    <xf numFmtId="0" fontId="10" fillId="3" borderId="9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49" fontId="6" fillId="4" borderId="51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49" fontId="6" fillId="4" borderId="34" xfId="0" applyNumberFormat="1" applyFont="1" applyFill="1" applyBorder="1" applyAlignment="1">
      <alignment horizontal="center" vertical="center"/>
    </xf>
    <xf numFmtId="49" fontId="8" fillId="0" borderId="98" xfId="0" applyNumberFormat="1" applyFont="1" applyBorder="1" applyAlignment="1">
      <alignment horizontal="center"/>
    </xf>
    <xf numFmtId="0" fontId="8" fillId="0" borderId="99" xfId="0" applyFont="1" applyFill="1" applyBorder="1" applyAlignment="1" applyProtection="1">
      <alignment horizontal="center" vertical="center" wrapText="1"/>
    </xf>
    <xf numFmtId="0" fontId="8" fillId="3" borderId="100" xfId="0" applyFont="1" applyFill="1" applyBorder="1" applyAlignment="1">
      <alignment horizontal="center"/>
    </xf>
    <xf numFmtId="0" fontId="10" fillId="3" borderId="101" xfId="0" applyFont="1" applyFill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10" fillId="5" borderId="96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100" xfId="0" applyFont="1" applyBorder="1" applyAlignment="1">
      <alignment horizontal="center"/>
    </xf>
    <xf numFmtId="0" fontId="10" fillId="0" borderId="101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2" xfId="0" applyFont="1" applyFill="1" applyBorder="1" applyAlignment="1" applyProtection="1">
      <alignment vertical="center" wrapText="1"/>
    </xf>
    <xf numFmtId="0" fontId="8" fillId="3" borderId="103" xfId="0" applyFont="1" applyFill="1" applyBorder="1" applyAlignment="1">
      <alignment horizontal="center"/>
    </xf>
    <xf numFmtId="0" fontId="10" fillId="3" borderId="104" xfId="0" applyFont="1" applyFill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10" fillId="0" borderId="104" xfId="0" applyFont="1" applyBorder="1" applyAlignment="1">
      <alignment horizontal="center"/>
    </xf>
    <xf numFmtId="49" fontId="8" fillId="0" borderId="105" xfId="0" applyNumberFormat="1" applyFont="1" applyBorder="1" applyAlignment="1">
      <alignment horizontal="center"/>
    </xf>
    <xf numFmtId="0" fontId="8" fillId="0" borderId="105" xfId="0" applyFont="1" applyFill="1" applyBorder="1" applyAlignment="1" applyProtection="1">
      <alignment vertical="center" wrapText="1"/>
    </xf>
    <xf numFmtId="0" fontId="8" fillId="5" borderId="106" xfId="0" applyFont="1" applyFill="1" applyBorder="1" applyAlignment="1">
      <alignment horizontal="center"/>
    </xf>
    <xf numFmtId="0" fontId="10" fillId="5" borderId="104" xfId="0" applyFont="1" applyFill="1" applyBorder="1" applyAlignment="1">
      <alignment horizontal="center"/>
    </xf>
    <xf numFmtId="0" fontId="8" fillId="3" borderId="106" xfId="0" applyFont="1" applyFill="1" applyBorder="1" applyAlignment="1">
      <alignment horizontal="center"/>
    </xf>
    <xf numFmtId="0" fontId="8" fillId="0" borderId="100" xfId="0" applyFont="1" applyFill="1" applyBorder="1" applyAlignment="1">
      <alignment horizontal="center"/>
    </xf>
    <xf numFmtId="0" fontId="10" fillId="0" borderId="101" xfId="0" applyFont="1" applyFill="1" applyBorder="1" applyAlignment="1">
      <alignment horizontal="center"/>
    </xf>
    <xf numFmtId="0" fontId="10" fillId="3" borderId="97" xfId="0" applyFont="1" applyFill="1" applyBorder="1" applyAlignment="1">
      <alignment horizontal="center"/>
    </xf>
    <xf numFmtId="0" fontId="10" fillId="3" borderId="64" xfId="0" applyFont="1" applyFill="1" applyBorder="1" applyAlignment="1">
      <alignment horizontal="center"/>
    </xf>
    <xf numFmtId="0" fontId="7" fillId="0" borderId="100" xfId="0" applyFont="1" applyBorder="1"/>
    <xf numFmtId="0" fontId="7" fillId="0" borderId="101" xfId="0" applyFont="1" applyBorder="1"/>
    <xf numFmtId="49" fontId="8" fillId="0" borderId="35" xfId="0" applyNumberFormat="1" applyFont="1" applyBorder="1" applyAlignment="1">
      <alignment horizontal="center"/>
    </xf>
    <xf numFmtId="0" fontId="10" fillId="3" borderId="107" xfId="0" applyFont="1" applyFill="1" applyBorder="1" applyAlignment="1">
      <alignment horizontal="center"/>
    </xf>
    <xf numFmtId="0" fontId="7" fillId="0" borderId="106" xfId="0" applyFont="1" applyBorder="1"/>
    <xf numFmtId="0" fontId="7" fillId="0" borderId="104" xfId="0" applyFont="1" applyBorder="1"/>
    <xf numFmtId="0" fontId="8" fillId="3" borderId="108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8" fillId="0" borderId="109" xfId="0" applyNumberFormat="1" applyFont="1" applyBorder="1" applyAlignment="1">
      <alignment horizontal="center"/>
    </xf>
    <xf numFmtId="0" fontId="8" fillId="0" borderId="110" xfId="0" applyFont="1" applyFill="1" applyBorder="1" applyAlignment="1" applyProtection="1">
      <alignment vertical="center" wrapText="1"/>
    </xf>
    <xf numFmtId="0" fontId="8" fillId="0" borderId="111" xfId="0" applyFont="1" applyFill="1" applyBorder="1" applyAlignment="1" applyProtection="1">
      <alignment horizontal="center" vertical="center" wrapText="1"/>
    </xf>
    <xf numFmtId="0" fontId="8" fillId="3" borderId="112" xfId="0" applyFont="1" applyFill="1" applyBorder="1" applyAlignment="1">
      <alignment horizontal="center"/>
    </xf>
    <xf numFmtId="0" fontId="10" fillId="3" borderId="113" xfId="0" applyFont="1" applyFill="1" applyBorder="1" applyAlignment="1">
      <alignment horizontal="center"/>
    </xf>
    <xf numFmtId="0" fontId="8" fillId="5" borderId="112" xfId="0" applyFont="1" applyFill="1" applyBorder="1" applyAlignment="1">
      <alignment horizontal="center"/>
    </xf>
    <xf numFmtId="0" fontId="10" fillId="5" borderId="113" xfId="0" applyFont="1" applyFill="1" applyBorder="1" applyAlignment="1">
      <alignment horizontal="center"/>
    </xf>
    <xf numFmtId="0" fontId="8" fillId="3" borderId="114" xfId="0" applyFont="1" applyFill="1" applyBorder="1" applyAlignment="1">
      <alignment horizontal="center"/>
    </xf>
    <xf numFmtId="0" fontId="10" fillId="3" borderId="115" xfId="0" applyFont="1" applyFill="1" applyBorder="1" applyAlignment="1">
      <alignment horizontal="center"/>
    </xf>
    <xf numFmtId="0" fontId="8" fillId="0" borderId="117" xfId="0" applyFont="1" applyFill="1" applyBorder="1" applyAlignment="1" applyProtection="1">
      <alignment vertical="center" wrapText="1"/>
    </xf>
    <xf numFmtId="0" fontId="8" fillId="0" borderId="116" xfId="0" applyFont="1" applyFill="1" applyBorder="1" applyAlignment="1" applyProtection="1">
      <alignment vertical="center" wrapText="1"/>
    </xf>
    <xf numFmtId="0" fontId="8" fillId="0" borderId="118" xfId="0" applyFont="1" applyFill="1" applyBorder="1" applyAlignment="1" applyProtection="1">
      <alignment horizontal="center" vertical="center" wrapText="1"/>
    </xf>
    <xf numFmtId="0" fontId="8" fillId="6" borderId="30" xfId="0" applyFont="1" applyFill="1" applyBorder="1" applyAlignment="1">
      <alignment horizontal="center"/>
    </xf>
    <xf numFmtId="0" fontId="10" fillId="6" borderId="96" xfId="0" applyFont="1" applyFill="1" applyBorder="1" applyAlignment="1">
      <alignment horizontal="center"/>
    </xf>
    <xf numFmtId="0" fontId="8" fillId="6" borderId="80" xfId="0" applyFont="1" applyFill="1" applyBorder="1" applyAlignment="1">
      <alignment horizontal="center"/>
    </xf>
    <xf numFmtId="0" fontId="10" fillId="6" borderId="81" xfId="0" applyFont="1" applyFill="1" applyBorder="1" applyAlignment="1">
      <alignment horizontal="center"/>
    </xf>
    <xf numFmtId="0" fontId="8" fillId="7" borderId="112" xfId="0" applyFont="1" applyFill="1" applyBorder="1" applyAlignment="1">
      <alignment horizontal="center"/>
    </xf>
    <xf numFmtId="0" fontId="10" fillId="7" borderId="113" xfId="0" applyFont="1" applyFill="1" applyBorder="1" applyAlignment="1">
      <alignment horizontal="center"/>
    </xf>
    <xf numFmtId="0" fontId="8" fillId="6" borderId="114" xfId="0" applyFont="1" applyFill="1" applyBorder="1" applyAlignment="1">
      <alignment horizontal="center"/>
    </xf>
    <xf numFmtId="0" fontId="10" fillId="6" borderId="115" xfId="0" applyFont="1" applyFill="1" applyBorder="1" applyAlignment="1">
      <alignment horizontal="center"/>
    </xf>
    <xf numFmtId="0" fontId="8" fillId="6" borderId="112" xfId="0" applyFont="1" applyFill="1" applyBorder="1" applyAlignment="1">
      <alignment horizontal="center"/>
    </xf>
    <xf numFmtId="0" fontId="10" fillId="6" borderId="113" xfId="0" applyFont="1" applyFill="1" applyBorder="1" applyAlignment="1">
      <alignment horizontal="center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6" borderId="40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/>
    </xf>
    <xf numFmtId="0" fontId="8" fillId="6" borderId="65" xfId="0" applyFont="1" applyFill="1" applyBorder="1" applyAlignment="1">
      <alignment horizontal="center"/>
    </xf>
    <xf numFmtId="0" fontId="10" fillId="6" borderId="66" xfId="0" applyFont="1" applyFill="1" applyBorder="1" applyAlignment="1">
      <alignment horizontal="center"/>
    </xf>
    <xf numFmtId="0" fontId="8" fillId="0" borderId="79" xfId="0" applyFont="1" applyFill="1" applyBorder="1" applyAlignment="1" applyProtection="1">
      <alignment horizontal="center" vertical="center" wrapText="1"/>
    </xf>
    <xf numFmtId="0" fontId="8" fillId="0" borderId="119" xfId="0" applyFont="1" applyFill="1" applyBorder="1" applyAlignment="1" applyProtection="1">
      <alignment horizontal="center" vertical="center" wrapText="1"/>
    </xf>
    <xf numFmtId="0" fontId="8" fillId="0" borderId="120" xfId="0" applyFont="1" applyFill="1" applyBorder="1" applyAlignment="1" applyProtection="1">
      <alignment horizontal="center" vertical="center" wrapText="1"/>
    </xf>
    <xf numFmtId="0" fontId="8" fillId="0" borderId="121" xfId="0" applyFont="1" applyFill="1" applyBorder="1" applyAlignment="1" applyProtection="1">
      <alignment horizontal="center" vertical="center" wrapText="1"/>
    </xf>
    <xf numFmtId="0" fontId="8" fillId="0" borderId="122" xfId="0" applyFont="1" applyFill="1" applyBorder="1" applyAlignment="1" applyProtection="1">
      <alignment horizontal="center" vertical="center" wrapText="1"/>
    </xf>
    <xf numFmtId="0" fontId="8" fillId="0" borderId="119" xfId="0" applyFont="1" applyFill="1" applyBorder="1" applyAlignment="1" applyProtection="1">
      <alignment vertical="center" wrapText="1"/>
    </xf>
    <xf numFmtId="0" fontId="8" fillId="0" borderId="120" xfId="0" applyFont="1" applyFill="1" applyBorder="1" applyAlignment="1" applyProtection="1">
      <alignment vertical="center" wrapText="1"/>
    </xf>
    <xf numFmtId="0" fontId="8" fillId="0" borderId="122" xfId="0" applyFont="1" applyFill="1" applyBorder="1" applyAlignment="1" applyProtection="1">
      <alignment vertical="center" wrapText="1"/>
    </xf>
    <xf numFmtId="0" fontId="8" fillId="6" borderId="44" xfId="0" applyFont="1" applyFill="1" applyBorder="1" applyAlignment="1">
      <alignment horizontal="center"/>
    </xf>
    <xf numFmtId="0" fontId="10" fillId="6" borderId="4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7" fillId="0" borderId="96" xfId="0" applyFont="1" applyBorder="1"/>
    <xf numFmtId="49" fontId="6" fillId="2" borderId="123" xfId="0" applyNumberFormat="1" applyFont="1" applyFill="1" applyBorder="1" applyAlignment="1">
      <alignment horizontal="center" vertical="center"/>
    </xf>
    <xf numFmtId="0" fontId="6" fillId="2" borderId="124" xfId="0" applyFont="1" applyFill="1" applyBorder="1" applyAlignment="1">
      <alignment horizontal="center" vertical="center" wrapText="1"/>
    </xf>
    <xf numFmtId="0" fontId="8" fillId="0" borderId="125" xfId="0" applyFont="1" applyFill="1" applyBorder="1" applyAlignment="1" applyProtection="1">
      <alignment horizontal="center" vertical="center" wrapText="1"/>
    </xf>
    <xf numFmtId="0" fontId="8" fillId="0" borderId="126" xfId="0" applyFont="1" applyFill="1" applyBorder="1" applyAlignment="1" applyProtection="1">
      <alignment horizontal="center" vertical="center" wrapText="1"/>
    </xf>
    <xf numFmtId="0" fontId="10" fillId="6" borderId="62" xfId="0" applyFont="1" applyFill="1" applyBorder="1" applyAlignment="1">
      <alignment horizontal="center"/>
    </xf>
    <xf numFmtId="0" fontId="8" fillId="6" borderId="42" xfId="0" applyFont="1" applyFill="1" applyBorder="1" applyAlignment="1">
      <alignment horizontal="center"/>
    </xf>
    <xf numFmtId="0" fontId="8" fillId="3" borderId="95" xfId="0" applyFont="1" applyFill="1" applyBorder="1" applyAlignment="1" applyProtection="1">
      <alignment vertical="center" wrapText="1"/>
    </xf>
    <xf numFmtId="0" fontId="8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5" borderId="56" xfId="0" applyFont="1" applyFill="1" applyBorder="1" applyAlignment="1">
      <alignment horizontal="center" vertical="center" wrapText="1"/>
    </xf>
    <xf numFmtId="0" fontId="5" fillId="5" borderId="73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left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doc_2011012104" xfId="2"/>
  </cellStyles>
  <dxfs count="91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xmlns="" id="{00000000-0008-0000-02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7852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xmlns="" id="{00000000-0008-0000-03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778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905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zoomScale="80" zoomScaleNormal="80" zoomScaleSheetLayoutView="75" workbookViewId="0">
      <selection activeCell="A7" sqref="A7"/>
    </sheetView>
  </sheetViews>
  <sheetFormatPr defaultRowHeight="12.75" x14ac:dyDescent="0.2"/>
  <cols>
    <col min="1" max="1" width="7.5703125" customWidth="1"/>
    <col min="2" max="2" width="30.85546875" customWidth="1"/>
    <col min="3" max="4" width="15" customWidth="1"/>
    <col min="5" max="5" width="22.85546875" customWidth="1"/>
    <col min="6" max="6" width="20" customWidth="1"/>
    <col min="7" max="18" width="12.57031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">
      <c r="A2" s="245" t="s">
        <v>73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</row>
    <row r="3" spans="1:18" ht="12.6" customHeight="1" thickBot="1" x14ac:dyDescent="0.35">
      <c r="A3" s="26"/>
      <c r="B3" s="26"/>
      <c r="C3" s="26"/>
      <c r="D3" s="192"/>
      <c r="E3" s="26"/>
      <c r="F3" s="26"/>
      <c r="G3" s="26"/>
      <c r="H3" s="26"/>
      <c r="I3" s="26"/>
      <c r="J3" s="26"/>
      <c r="K3" s="26"/>
      <c r="L3" s="26"/>
      <c r="M3" s="29"/>
      <c r="N3" s="29"/>
      <c r="O3" s="78"/>
      <c r="P3" s="78"/>
    </row>
    <row r="4" spans="1:18" ht="60" customHeight="1" thickBot="1" x14ac:dyDescent="0.25">
      <c r="A4" s="252" t="s">
        <v>0</v>
      </c>
      <c r="B4" s="255" t="s">
        <v>15</v>
      </c>
      <c r="C4" s="252" t="s">
        <v>1</v>
      </c>
      <c r="D4" s="258" t="s">
        <v>157</v>
      </c>
      <c r="E4" s="252" t="s">
        <v>2</v>
      </c>
      <c r="F4" s="252" t="s">
        <v>17</v>
      </c>
      <c r="G4" s="248" t="s">
        <v>82</v>
      </c>
      <c r="H4" s="249"/>
      <c r="I4" s="246" t="s">
        <v>98</v>
      </c>
      <c r="J4" s="246"/>
      <c r="K4" s="246" t="s">
        <v>99</v>
      </c>
      <c r="L4" s="246"/>
      <c r="M4" s="246" t="s">
        <v>83</v>
      </c>
      <c r="N4" s="246"/>
      <c r="O4" s="246" t="s">
        <v>84</v>
      </c>
      <c r="P4" s="246"/>
      <c r="Q4" s="246" t="s">
        <v>85</v>
      </c>
      <c r="R4" s="246"/>
    </row>
    <row r="5" spans="1:18" ht="57.75" customHeight="1" thickBot="1" x14ac:dyDescent="0.25">
      <c r="A5" s="253"/>
      <c r="B5" s="256"/>
      <c r="C5" s="253"/>
      <c r="D5" s="253"/>
      <c r="E5" s="253"/>
      <c r="F5" s="253"/>
      <c r="G5" s="250"/>
      <c r="H5" s="251"/>
      <c r="I5" s="247"/>
      <c r="J5" s="247"/>
      <c r="K5" s="247"/>
      <c r="L5" s="247"/>
      <c r="M5" s="247"/>
      <c r="N5" s="247"/>
      <c r="O5" s="247"/>
      <c r="P5" s="247"/>
      <c r="Q5" s="247"/>
      <c r="R5" s="247"/>
    </row>
    <row r="6" spans="1:18" ht="21" customHeight="1" thickBot="1" x14ac:dyDescent="0.25">
      <c r="A6" s="254"/>
      <c r="B6" s="257"/>
      <c r="C6" s="254"/>
      <c r="D6" s="254"/>
      <c r="E6" s="254"/>
      <c r="F6" s="254"/>
      <c r="G6" s="53" t="s">
        <v>3</v>
      </c>
      <c r="H6" s="236" t="s">
        <v>4</v>
      </c>
      <c r="I6" s="62" t="s">
        <v>3</v>
      </c>
      <c r="J6" s="64" t="s">
        <v>4</v>
      </c>
      <c r="K6" s="62" t="s">
        <v>3</v>
      </c>
      <c r="L6" s="63" t="s">
        <v>4</v>
      </c>
      <c r="M6" s="62" t="s">
        <v>3</v>
      </c>
      <c r="N6" s="64" t="s">
        <v>4</v>
      </c>
      <c r="O6" s="237" t="s">
        <v>3</v>
      </c>
      <c r="P6" s="64" t="s">
        <v>4</v>
      </c>
      <c r="Q6" s="237" t="s">
        <v>3</v>
      </c>
      <c r="R6" s="64" t="s">
        <v>4</v>
      </c>
    </row>
    <row r="7" spans="1:18" s="11" customFormat="1" ht="16.350000000000001" customHeight="1" x14ac:dyDescent="0.25">
      <c r="A7" s="38" t="s">
        <v>5</v>
      </c>
      <c r="B7" s="39" t="s">
        <v>79</v>
      </c>
      <c r="C7" s="238">
        <f t="shared" ref="C7:C19" si="0">SUM(H7,J7,L7,N7,P7,R7)</f>
        <v>90</v>
      </c>
      <c r="D7" s="95">
        <f>SUM(H7,N7,P7,R7)</f>
        <v>90</v>
      </c>
      <c r="E7" s="202" t="s">
        <v>13</v>
      </c>
      <c r="F7" s="39" t="s">
        <v>80</v>
      </c>
      <c r="G7" s="54">
        <v>1</v>
      </c>
      <c r="H7" s="155">
        <v>30</v>
      </c>
      <c r="I7" s="54"/>
      <c r="J7" s="155"/>
      <c r="K7" s="54"/>
      <c r="L7" s="155"/>
      <c r="M7" s="54">
        <v>1</v>
      </c>
      <c r="N7" s="183">
        <v>30</v>
      </c>
      <c r="O7" s="54">
        <v>1</v>
      </c>
      <c r="P7" s="183">
        <v>30</v>
      </c>
      <c r="Q7" s="135"/>
      <c r="R7" s="235"/>
    </row>
    <row r="8" spans="1:18" s="11" customFormat="1" ht="16.350000000000001" customHeight="1" x14ac:dyDescent="0.25">
      <c r="A8" s="38" t="s">
        <v>6</v>
      </c>
      <c r="B8" s="39" t="s">
        <v>86</v>
      </c>
      <c r="C8" s="238">
        <f t="shared" si="0"/>
        <v>72</v>
      </c>
      <c r="D8" s="40">
        <f>SUM(J8,L8,N8,R8)</f>
        <v>72</v>
      </c>
      <c r="E8" s="202" t="s">
        <v>12</v>
      </c>
      <c r="F8" s="39" t="s">
        <v>12</v>
      </c>
      <c r="G8" s="54"/>
      <c r="H8" s="55"/>
      <c r="I8" s="66">
        <v>1</v>
      </c>
      <c r="J8" s="55">
        <v>30</v>
      </c>
      <c r="K8" s="54">
        <v>2</v>
      </c>
      <c r="L8" s="55">
        <v>21</v>
      </c>
      <c r="M8" s="54">
        <v>2</v>
      </c>
      <c r="N8" s="72">
        <v>21</v>
      </c>
      <c r="O8" s="54" t="s">
        <v>56</v>
      </c>
      <c r="P8" s="72"/>
      <c r="Q8" s="135"/>
      <c r="R8" s="136"/>
    </row>
    <row r="9" spans="1:18" s="11" customFormat="1" ht="16.350000000000001" customHeight="1" x14ac:dyDescent="0.25">
      <c r="A9" s="38" t="s">
        <v>8</v>
      </c>
      <c r="B9" s="39" t="s">
        <v>67</v>
      </c>
      <c r="C9" s="238">
        <f t="shared" si="0"/>
        <v>66</v>
      </c>
      <c r="D9" s="40">
        <f>SUM(H9,J9,L9,P9,R9)</f>
        <v>66</v>
      </c>
      <c r="E9" s="202" t="s">
        <v>68</v>
      </c>
      <c r="F9" s="39" t="s">
        <v>69</v>
      </c>
      <c r="G9" s="54">
        <v>5</v>
      </c>
      <c r="H9" s="55">
        <v>15</v>
      </c>
      <c r="I9" s="66">
        <v>3</v>
      </c>
      <c r="J9" s="55">
        <v>20</v>
      </c>
      <c r="K9" s="54">
        <v>6</v>
      </c>
      <c r="L9" s="55">
        <v>8</v>
      </c>
      <c r="M9" s="54"/>
      <c r="N9" s="72"/>
      <c r="O9" s="54">
        <v>2</v>
      </c>
      <c r="P9" s="72">
        <v>23</v>
      </c>
      <c r="Q9" s="135"/>
      <c r="R9" s="136"/>
    </row>
    <row r="10" spans="1:18" s="11" customFormat="1" ht="16.350000000000001" customHeight="1" x14ac:dyDescent="0.25">
      <c r="A10" s="38" t="s">
        <v>9</v>
      </c>
      <c r="B10" s="39" t="s">
        <v>45</v>
      </c>
      <c r="C10" s="238">
        <f t="shared" si="0"/>
        <v>57</v>
      </c>
      <c r="D10" s="40">
        <f>SUM(H10,J10,L10,N10,R10)</f>
        <v>57</v>
      </c>
      <c r="E10" s="202" t="s">
        <v>12</v>
      </c>
      <c r="F10" s="39" t="s">
        <v>46</v>
      </c>
      <c r="G10" s="54">
        <v>3</v>
      </c>
      <c r="H10" s="55">
        <v>20</v>
      </c>
      <c r="I10" s="66">
        <v>4</v>
      </c>
      <c r="J10" s="55">
        <v>17</v>
      </c>
      <c r="K10" s="54">
        <v>22</v>
      </c>
      <c r="L10" s="55">
        <v>0</v>
      </c>
      <c r="M10" s="54">
        <v>3</v>
      </c>
      <c r="N10" s="72">
        <v>20</v>
      </c>
      <c r="O10" s="228" t="s">
        <v>56</v>
      </c>
      <c r="P10" s="240"/>
      <c r="Q10" s="135"/>
      <c r="R10" s="136"/>
    </row>
    <row r="11" spans="1:18" s="11" customFormat="1" ht="16.350000000000001" customHeight="1" x14ac:dyDescent="0.25">
      <c r="A11" s="27" t="s">
        <v>10</v>
      </c>
      <c r="B11" s="13" t="s">
        <v>40</v>
      </c>
      <c r="C11" s="238">
        <f t="shared" si="0"/>
        <v>57</v>
      </c>
      <c r="D11" s="40">
        <f>SUM(J11,L11,N11,P11,R11)</f>
        <v>53</v>
      </c>
      <c r="E11" s="225" t="s">
        <v>13</v>
      </c>
      <c r="F11" s="13" t="s">
        <v>41</v>
      </c>
      <c r="G11" s="228">
        <v>8</v>
      </c>
      <c r="H11" s="229">
        <v>4</v>
      </c>
      <c r="I11" s="66">
        <v>7</v>
      </c>
      <c r="J11" s="55">
        <v>7</v>
      </c>
      <c r="K11" s="48">
        <v>3</v>
      </c>
      <c r="L11" s="49">
        <v>20</v>
      </c>
      <c r="M11" s="48">
        <v>7</v>
      </c>
      <c r="N11" s="72">
        <v>6</v>
      </c>
      <c r="O11" s="48">
        <v>3</v>
      </c>
      <c r="P11" s="72">
        <v>20</v>
      </c>
      <c r="Q11" s="74"/>
      <c r="R11" s="75"/>
    </row>
    <row r="12" spans="1:18" s="11" customFormat="1" ht="16.350000000000001" customHeight="1" x14ac:dyDescent="0.25">
      <c r="A12" s="38" t="s">
        <v>11</v>
      </c>
      <c r="B12" s="13" t="s">
        <v>107</v>
      </c>
      <c r="C12" s="238">
        <f t="shared" si="0"/>
        <v>37</v>
      </c>
      <c r="D12" s="40">
        <f>SUM(L12,N12,P12,R12)</f>
        <v>37</v>
      </c>
      <c r="E12" s="202" t="s">
        <v>108</v>
      </c>
      <c r="F12" s="39" t="s">
        <v>160</v>
      </c>
      <c r="G12" s="54"/>
      <c r="H12" s="55"/>
      <c r="I12" s="66"/>
      <c r="J12" s="55"/>
      <c r="K12" s="48">
        <v>5</v>
      </c>
      <c r="L12" s="49">
        <v>11</v>
      </c>
      <c r="M12" s="48">
        <v>5</v>
      </c>
      <c r="N12" s="72">
        <v>11</v>
      </c>
      <c r="O12" s="48">
        <v>4</v>
      </c>
      <c r="P12" s="72">
        <v>15</v>
      </c>
      <c r="Q12" s="74"/>
      <c r="R12" s="75"/>
    </row>
    <row r="13" spans="1:18" s="11" customFormat="1" ht="16.350000000000001" customHeight="1" x14ac:dyDescent="0.25">
      <c r="A13" s="38" t="s">
        <v>14</v>
      </c>
      <c r="B13" s="123" t="s">
        <v>90</v>
      </c>
      <c r="C13" s="238">
        <f t="shared" si="0"/>
        <v>30</v>
      </c>
      <c r="D13" s="40">
        <f>SUM(L13,R13)</f>
        <v>30</v>
      </c>
      <c r="E13" s="202" t="s">
        <v>13</v>
      </c>
      <c r="F13" s="39" t="s">
        <v>91</v>
      </c>
      <c r="G13" s="48"/>
      <c r="H13" s="49"/>
      <c r="I13" s="66" t="s">
        <v>56</v>
      </c>
      <c r="J13" s="49"/>
      <c r="K13" s="48">
        <v>1</v>
      </c>
      <c r="L13" s="49">
        <v>30</v>
      </c>
      <c r="M13" s="48"/>
      <c r="N13" s="153"/>
      <c r="O13" s="48"/>
      <c r="P13" s="153"/>
      <c r="Q13" s="151"/>
      <c r="R13" s="152"/>
    </row>
    <row r="14" spans="1:18" s="11" customFormat="1" ht="16.350000000000001" customHeight="1" x14ac:dyDescent="0.25">
      <c r="A14" s="38" t="s">
        <v>20</v>
      </c>
      <c r="B14" s="45" t="s">
        <v>58</v>
      </c>
      <c r="C14" s="238">
        <f t="shared" si="0"/>
        <v>26</v>
      </c>
      <c r="D14" s="40">
        <f>SUM(H14,J14,L14,P14,R14)</f>
        <v>26</v>
      </c>
      <c r="E14" s="225" t="s">
        <v>19</v>
      </c>
      <c r="F14" s="45" t="s">
        <v>19</v>
      </c>
      <c r="G14" s="54">
        <v>9</v>
      </c>
      <c r="H14" s="55">
        <v>2</v>
      </c>
      <c r="I14" s="66">
        <v>5</v>
      </c>
      <c r="J14" s="55">
        <v>13</v>
      </c>
      <c r="K14" s="54">
        <v>20</v>
      </c>
      <c r="L14" s="55">
        <v>0</v>
      </c>
      <c r="M14" s="54"/>
      <c r="N14" s="72"/>
      <c r="O14" s="54">
        <v>5</v>
      </c>
      <c r="P14" s="72">
        <v>11</v>
      </c>
      <c r="Q14" s="74"/>
      <c r="R14" s="75"/>
    </row>
    <row r="15" spans="1:18" s="11" customFormat="1" ht="16.350000000000001" customHeight="1" x14ac:dyDescent="0.25">
      <c r="A15" s="38" t="s">
        <v>24</v>
      </c>
      <c r="B15" s="123" t="s">
        <v>36</v>
      </c>
      <c r="C15" s="238">
        <f t="shared" si="0"/>
        <v>23</v>
      </c>
      <c r="D15" s="40">
        <f>SUM(H15,L15,N15,P15,R15)</f>
        <v>22</v>
      </c>
      <c r="E15" s="225" t="s">
        <v>12</v>
      </c>
      <c r="F15" s="104" t="s">
        <v>12</v>
      </c>
      <c r="G15" s="48">
        <v>13</v>
      </c>
      <c r="H15" s="155">
        <v>5</v>
      </c>
      <c r="I15" s="241">
        <v>15</v>
      </c>
      <c r="J15" s="206">
        <v>1</v>
      </c>
      <c r="K15" s="48">
        <v>12</v>
      </c>
      <c r="L15" s="155">
        <v>3</v>
      </c>
      <c r="M15" s="48">
        <v>9</v>
      </c>
      <c r="N15" s="183">
        <v>7</v>
      </c>
      <c r="O15" s="48">
        <v>9</v>
      </c>
      <c r="P15" s="183">
        <v>7</v>
      </c>
      <c r="Q15" s="137"/>
      <c r="R15" s="138"/>
    </row>
    <row r="16" spans="1:18" s="11" customFormat="1" ht="16.350000000000001" customHeight="1" x14ac:dyDescent="0.25">
      <c r="A16" s="27" t="s">
        <v>25</v>
      </c>
      <c r="B16" s="45" t="s">
        <v>87</v>
      </c>
      <c r="C16" s="238">
        <f t="shared" si="0"/>
        <v>21</v>
      </c>
      <c r="D16" s="40">
        <f>SUM(J16,R16)</f>
        <v>21</v>
      </c>
      <c r="E16" s="225" t="s">
        <v>12</v>
      </c>
      <c r="F16" s="45" t="s">
        <v>12</v>
      </c>
      <c r="G16" s="54"/>
      <c r="H16" s="55"/>
      <c r="I16" s="66">
        <v>2</v>
      </c>
      <c r="J16" s="55">
        <v>21</v>
      </c>
      <c r="K16" s="54"/>
      <c r="L16" s="55"/>
      <c r="M16" s="54" t="s">
        <v>56</v>
      </c>
      <c r="N16" s="72"/>
      <c r="O16" s="54" t="s">
        <v>56</v>
      </c>
      <c r="P16" s="72"/>
      <c r="Q16" s="74"/>
      <c r="R16" s="75"/>
    </row>
    <row r="17" spans="1:18" s="11" customFormat="1" ht="16.350000000000001" customHeight="1" x14ac:dyDescent="0.25">
      <c r="A17" s="38" t="s">
        <v>26</v>
      </c>
      <c r="B17" s="45" t="s">
        <v>47</v>
      </c>
      <c r="C17" s="238">
        <f t="shared" si="0"/>
        <v>21</v>
      </c>
      <c r="D17" s="40">
        <f>SUM(H17,R17)</f>
        <v>21</v>
      </c>
      <c r="E17" s="225" t="s">
        <v>12</v>
      </c>
      <c r="F17" s="45" t="s">
        <v>12</v>
      </c>
      <c r="G17" s="54">
        <v>2</v>
      </c>
      <c r="H17" s="55">
        <v>21</v>
      </c>
      <c r="I17" s="65"/>
      <c r="J17" s="55"/>
      <c r="K17" s="54"/>
      <c r="L17" s="55"/>
      <c r="M17" s="54"/>
      <c r="N17" s="72"/>
      <c r="O17" s="54"/>
      <c r="P17" s="72"/>
      <c r="Q17" s="74"/>
      <c r="R17" s="75"/>
    </row>
    <row r="18" spans="1:18" s="11" customFormat="1" ht="16.350000000000001" customHeight="1" x14ac:dyDescent="0.25">
      <c r="A18" s="38" t="s">
        <v>27</v>
      </c>
      <c r="B18" s="104" t="s">
        <v>110</v>
      </c>
      <c r="C18" s="238">
        <f t="shared" si="0"/>
        <v>21</v>
      </c>
      <c r="D18" s="40">
        <f>SUM(L18,N18,P18,R18)</f>
        <v>21</v>
      </c>
      <c r="E18" s="225" t="s">
        <v>111</v>
      </c>
      <c r="F18" s="104" t="s">
        <v>112</v>
      </c>
      <c r="G18" s="48"/>
      <c r="H18" s="49"/>
      <c r="I18" s="66"/>
      <c r="J18" s="49"/>
      <c r="K18" s="48">
        <v>7</v>
      </c>
      <c r="L18" s="49">
        <v>6</v>
      </c>
      <c r="M18" s="48">
        <v>4</v>
      </c>
      <c r="N18" s="153">
        <v>15</v>
      </c>
      <c r="O18" s="48">
        <v>11</v>
      </c>
      <c r="P18" s="153">
        <v>0</v>
      </c>
      <c r="Q18" s="151"/>
      <c r="R18" s="152"/>
    </row>
    <row r="19" spans="1:18" s="11" customFormat="1" ht="16.350000000000001" customHeight="1" x14ac:dyDescent="0.25">
      <c r="A19" s="38" t="s">
        <v>28</v>
      </c>
      <c r="B19" s="45" t="s">
        <v>52</v>
      </c>
      <c r="C19" s="238">
        <f t="shared" si="0"/>
        <v>17</v>
      </c>
      <c r="D19" s="40">
        <f>SUM(H19,J19,L19,P19,R19)</f>
        <v>17</v>
      </c>
      <c r="E19" s="225" t="s">
        <v>12</v>
      </c>
      <c r="F19" s="45" t="s">
        <v>12</v>
      </c>
      <c r="G19" s="54">
        <v>11</v>
      </c>
      <c r="H19" s="55">
        <v>3</v>
      </c>
      <c r="I19" s="66">
        <v>10</v>
      </c>
      <c r="J19" s="55">
        <v>2</v>
      </c>
      <c r="K19" s="54">
        <v>15</v>
      </c>
      <c r="L19" s="55">
        <v>5</v>
      </c>
      <c r="M19" s="54"/>
      <c r="N19" s="72"/>
      <c r="O19" s="54">
        <v>8</v>
      </c>
      <c r="P19" s="72">
        <v>7</v>
      </c>
      <c r="Q19" s="74"/>
      <c r="R19" s="75"/>
    </row>
    <row r="20" spans="1:18" s="11" customFormat="1" ht="16.350000000000001" customHeight="1" x14ac:dyDescent="0.25">
      <c r="A20" s="38" t="s">
        <v>29</v>
      </c>
      <c r="B20" s="13" t="s">
        <v>104</v>
      </c>
      <c r="C20" s="238">
        <v>15</v>
      </c>
      <c r="D20" s="40">
        <f>SUM(L20,R20)</f>
        <v>15</v>
      </c>
      <c r="E20" s="202" t="s">
        <v>105</v>
      </c>
      <c r="F20" s="13" t="s">
        <v>106</v>
      </c>
      <c r="G20" s="54"/>
      <c r="H20" s="55"/>
      <c r="I20" s="65"/>
      <c r="J20" s="55"/>
      <c r="K20" s="48">
        <v>4</v>
      </c>
      <c r="L20" s="49">
        <v>15</v>
      </c>
      <c r="M20" s="48"/>
      <c r="N20" s="72"/>
      <c r="O20" s="48"/>
      <c r="P20" s="72"/>
      <c r="Q20" s="74"/>
      <c r="R20" s="75"/>
    </row>
    <row r="21" spans="1:18" s="11" customFormat="1" ht="16.350000000000001" customHeight="1" x14ac:dyDescent="0.25">
      <c r="A21" s="27" t="s">
        <v>30</v>
      </c>
      <c r="B21" s="13" t="s">
        <v>78</v>
      </c>
      <c r="C21" s="238">
        <f t="shared" ref="C21:C41" si="1">SUM(H21,J21,L21,N21,P21,R21)</f>
        <v>15</v>
      </c>
      <c r="D21" s="40">
        <f>SUM(H21,R21)</f>
        <v>15</v>
      </c>
      <c r="E21" s="225" t="s">
        <v>76</v>
      </c>
      <c r="F21" s="13" t="s">
        <v>77</v>
      </c>
      <c r="G21" s="54">
        <v>4</v>
      </c>
      <c r="H21" s="55">
        <v>15</v>
      </c>
      <c r="I21" s="66"/>
      <c r="J21" s="55"/>
      <c r="K21" s="48"/>
      <c r="L21" s="49"/>
      <c r="M21" s="48"/>
      <c r="N21" s="72"/>
      <c r="O21" s="48"/>
      <c r="P21" s="72"/>
      <c r="Q21" s="74"/>
      <c r="R21" s="75"/>
    </row>
    <row r="22" spans="1:18" s="11" customFormat="1" ht="16.350000000000001" customHeight="1" x14ac:dyDescent="0.25">
      <c r="A22" s="38" t="s">
        <v>31</v>
      </c>
      <c r="B22" s="13" t="s">
        <v>50</v>
      </c>
      <c r="C22" s="238">
        <f t="shared" si="1"/>
        <v>14</v>
      </c>
      <c r="D22" s="204">
        <f>SUM(J22,L22,N22,P22,R22)</f>
        <v>14</v>
      </c>
      <c r="E22" s="225" t="s">
        <v>21</v>
      </c>
      <c r="F22" s="13" t="s">
        <v>22</v>
      </c>
      <c r="G22" s="228" t="s">
        <v>56</v>
      </c>
      <c r="H22" s="229"/>
      <c r="I22" s="66">
        <v>6</v>
      </c>
      <c r="J22" s="55">
        <v>9</v>
      </c>
      <c r="K22" s="48">
        <v>13</v>
      </c>
      <c r="L22" s="49">
        <v>1</v>
      </c>
      <c r="M22" s="48">
        <v>17</v>
      </c>
      <c r="N22" s="72">
        <v>3</v>
      </c>
      <c r="O22" s="48">
        <v>13</v>
      </c>
      <c r="P22" s="72">
        <v>1</v>
      </c>
      <c r="Q22" s="74"/>
      <c r="R22" s="75"/>
    </row>
    <row r="23" spans="1:18" s="11" customFormat="1" ht="16.350000000000001" customHeight="1" x14ac:dyDescent="0.25">
      <c r="A23" s="38" t="s">
        <v>32</v>
      </c>
      <c r="B23" s="13" t="s">
        <v>147</v>
      </c>
      <c r="C23" s="238">
        <f t="shared" si="1"/>
        <v>13</v>
      </c>
      <c r="D23" s="204">
        <f>SUM(N23,P23,R23)</f>
        <v>13</v>
      </c>
      <c r="E23" s="225" t="s">
        <v>12</v>
      </c>
      <c r="F23" s="13" t="s">
        <v>12</v>
      </c>
      <c r="G23" s="54"/>
      <c r="H23" s="55"/>
      <c r="I23" s="66"/>
      <c r="J23" s="55"/>
      <c r="K23" s="48"/>
      <c r="L23" s="49"/>
      <c r="M23" s="48">
        <v>10</v>
      </c>
      <c r="N23" s="72">
        <v>4</v>
      </c>
      <c r="O23" s="48">
        <v>7</v>
      </c>
      <c r="P23" s="72">
        <v>9</v>
      </c>
      <c r="Q23" s="74"/>
      <c r="R23" s="75"/>
    </row>
    <row r="24" spans="1:18" s="11" customFormat="1" ht="16.350000000000001" customHeight="1" x14ac:dyDescent="0.25">
      <c r="A24" s="38" t="s">
        <v>33</v>
      </c>
      <c r="B24" s="104" t="s">
        <v>81</v>
      </c>
      <c r="C24" s="238">
        <f t="shared" si="1"/>
        <v>11</v>
      </c>
      <c r="D24" s="204">
        <f>SUM(H24,J24,N24,R24)</f>
        <v>11</v>
      </c>
      <c r="E24" s="225" t="s">
        <v>12</v>
      </c>
      <c r="F24" s="104" t="s">
        <v>12</v>
      </c>
      <c r="G24" s="48">
        <v>7</v>
      </c>
      <c r="H24" s="49">
        <v>7</v>
      </c>
      <c r="I24" s="66">
        <v>8</v>
      </c>
      <c r="J24" s="49">
        <v>4</v>
      </c>
      <c r="K24" s="205" t="s">
        <v>56</v>
      </c>
      <c r="L24" s="234"/>
      <c r="M24" s="48">
        <v>12</v>
      </c>
      <c r="N24" s="153">
        <v>0</v>
      </c>
      <c r="O24" s="48" t="s">
        <v>56</v>
      </c>
      <c r="P24" s="153"/>
      <c r="Q24" s="151"/>
      <c r="R24" s="152"/>
    </row>
    <row r="25" spans="1:18" s="11" customFormat="1" ht="16.350000000000001" customHeight="1" x14ac:dyDescent="0.25">
      <c r="A25" s="38" t="s">
        <v>34</v>
      </c>
      <c r="B25" s="13" t="s">
        <v>63</v>
      </c>
      <c r="C25" s="238">
        <f t="shared" si="1"/>
        <v>11</v>
      </c>
      <c r="D25" s="204">
        <f>SUM(H25,J25,L25,R25)</f>
        <v>11</v>
      </c>
      <c r="E25" s="225" t="s">
        <v>12</v>
      </c>
      <c r="F25" s="13" t="s">
        <v>12</v>
      </c>
      <c r="G25" s="54">
        <v>17</v>
      </c>
      <c r="H25" s="55">
        <v>1</v>
      </c>
      <c r="I25" s="66">
        <v>13</v>
      </c>
      <c r="J25" s="55">
        <v>5</v>
      </c>
      <c r="K25" s="48">
        <v>11</v>
      </c>
      <c r="L25" s="49">
        <v>5</v>
      </c>
      <c r="M25" s="48"/>
      <c r="N25" s="72"/>
      <c r="O25" s="48" t="s">
        <v>56</v>
      </c>
      <c r="P25" s="72"/>
      <c r="Q25" s="74"/>
      <c r="R25" s="75"/>
    </row>
    <row r="26" spans="1:18" s="11" customFormat="1" ht="16.350000000000001" customHeight="1" x14ac:dyDescent="0.25">
      <c r="A26" s="38" t="s">
        <v>35</v>
      </c>
      <c r="B26" s="104" t="s">
        <v>53</v>
      </c>
      <c r="C26" s="238">
        <f t="shared" si="1"/>
        <v>10</v>
      </c>
      <c r="D26" s="204">
        <f>SUM(L26,P26,R26)</f>
        <v>10</v>
      </c>
      <c r="E26" s="225" t="s">
        <v>38</v>
      </c>
      <c r="F26" s="104" t="s">
        <v>39</v>
      </c>
      <c r="G26" s="54" t="s">
        <v>56</v>
      </c>
      <c r="H26" s="155"/>
      <c r="I26" s="66"/>
      <c r="J26" s="155"/>
      <c r="K26" s="54">
        <v>9</v>
      </c>
      <c r="L26" s="155">
        <v>2</v>
      </c>
      <c r="M26" s="54"/>
      <c r="N26" s="183"/>
      <c r="O26" s="54">
        <v>6</v>
      </c>
      <c r="P26" s="183">
        <v>8</v>
      </c>
      <c r="Q26" s="185"/>
      <c r="R26" s="186"/>
    </row>
    <row r="27" spans="1:18" s="11" customFormat="1" ht="16.350000000000001" customHeight="1" x14ac:dyDescent="0.25">
      <c r="A27" s="38" t="s">
        <v>92</v>
      </c>
      <c r="B27" s="13" t="s">
        <v>148</v>
      </c>
      <c r="C27" s="238">
        <f t="shared" si="1"/>
        <v>9</v>
      </c>
      <c r="D27" s="204">
        <f>SUM(N27,R27)</f>
        <v>9</v>
      </c>
      <c r="E27" s="225" t="s">
        <v>149</v>
      </c>
      <c r="F27" s="13" t="s">
        <v>150</v>
      </c>
      <c r="G27" s="54"/>
      <c r="H27" s="55"/>
      <c r="I27" s="66"/>
      <c r="J27" s="55"/>
      <c r="K27" s="48"/>
      <c r="L27" s="49"/>
      <c r="M27" s="48">
        <v>6</v>
      </c>
      <c r="N27" s="72">
        <v>9</v>
      </c>
      <c r="O27" s="48"/>
      <c r="P27" s="72"/>
      <c r="Q27" s="74"/>
      <c r="R27" s="75"/>
    </row>
    <row r="28" spans="1:18" s="11" customFormat="1" ht="16.350000000000001" customHeight="1" x14ac:dyDescent="0.25">
      <c r="A28" s="27" t="s">
        <v>93</v>
      </c>
      <c r="B28" s="104" t="s">
        <v>42</v>
      </c>
      <c r="C28" s="238">
        <f t="shared" si="1"/>
        <v>9</v>
      </c>
      <c r="D28" s="204">
        <f>SUM(H28,J28,R28)</f>
        <v>9</v>
      </c>
      <c r="E28" s="225" t="s">
        <v>43</v>
      </c>
      <c r="F28" s="104" t="s">
        <v>44</v>
      </c>
      <c r="G28" s="54">
        <v>6</v>
      </c>
      <c r="H28" s="155">
        <v>9</v>
      </c>
      <c r="I28" s="66">
        <v>11</v>
      </c>
      <c r="J28" s="155">
        <v>0</v>
      </c>
      <c r="K28" s="54"/>
      <c r="L28" s="155"/>
      <c r="M28" s="54"/>
      <c r="N28" s="183"/>
      <c r="O28" s="54"/>
      <c r="P28" s="183"/>
      <c r="Q28" s="185"/>
      <c r="R28" s="186"/>
    </row>
    <row r="29" spans="1:18" s="11" customFormat="1" ht="16.350000000000001" customHeight="1" x14ac:dyDescent="0.25">
      <c r="A29" s="38" t="s">
        <v>94</v>
      </c>
      <c r="B29" s="104" t="s">
        <v>51</v>
      </c>
      <c r="C29" s="238">
        <f t="shared" si="1"/>
        <v>5</v>
      </c>
      <c r="D29" s="204">
        <f>SUM(H29,J29,R29)</f>
        <v>5</v>
      </c>
      <c r="E29" s="225" t="s">
        <v>19</v>
      </c>
      <c r="F29" s="104" t="s">
        <v>19</v>
      </c>
      <c r="G29" s="54">
        <v>20</v>
      </c>
      <c r="H29" s="155">
        <v>0</v>
      </c>
      <c r="I29" s="66">
        <v>9</v>
      </c>
      <c r="J29" s="155">
        <v>5</v>
      </c>
      <c r="K29" s="54" t="s">
        <v>56</v>
      </c>
      <c r="L29" s="155"/>
      <c r="M29" s="54"/>
      <c r="N29" s="183"/>
      <c r="O29" s="54"/>
      <c r="P29" s="183"/>
      <c r="Q29" s="185"/>
      <c r="R29" s="186"/>
    </row>
    <row r="30" spans="1:18" s="11" customFormat="1" ht="16.350000000000001" customHeight="1" x14ac:dyDescent="0.25">
      <c r="A30" s="38" t="s">
        <v>95</v>
      </c>
      <c r="B30" s="123" t="s">
        <v>49</v>
      </c>
      <c r="C30" s="238">
        <f t="shared" si="1"/>
        <v>5</v>
      </c>
      <c r="D30" s="204">
        <f>SUM(J30,L30,N30,P30,R30)</f>
        <v>5</v>
      </c>
      <c r="E30" s="225" t="s">
        <v>13</v>
      </c>
      <c r="F30" s="104" t="s">
        <v>23</v>
      </c>
      <c r="G30" s="228" t="s">
        <v>56</v>
      </c>
      <c r="H30" s="206"/>
      <c r="I30" s="66">
        <v>14</v>
      </c>
      <c r="J30" s="155">
        <v>3</v>
      </c>
      <c r="K30" s="54">
        <v>16</v>
      </c>
      <c r="L30" s="155">
        <v>1</v>
      </c>
      <c r="M30" s="54">
        <v>14</v>
      </c>
      <c r="N30" s="183">
        <v>0</v>
      </c>
      <c r="O30" s="54">
        <v>12</v>
      </c>
      <c r="P30" s="183">
        <v>1</v>
      </c>
      <c r="Q30" s="185"/>
      <c r="R30" s="186"/>
    </row>
    <row r="31" spans="1:18" s="11" customFormat="1" ht="16.350000000000001" customHeight="1" x14ac:dyDescent="0.25">
      <c r="A31" s="38" t="s">
        <v>96</v>
      </c>
      <c r="B31" s="13" t="s">
        <v>146</v>
      </c>
      <c r="C31" s="238">
        <f t="shared" si="1"/>
        <v>5</v>
      </c>
      <c r="D31" s="204">
        <f>SUM(N31,R31)</f>
        <v>5</v>
      </c>
      <c r="E31" s="225" t="s">
        <v>108</v>
      </c>
      <c r="F31" s="13" t="s">
        <v>109</v>
      </c>
      <c r="G31" s="54"/>
      <c r="H31" s="55"/>
      <c r="I31" s="66"/>
      <c r="J31" s="55"/>
      <c r="K31" s="48"/>
      <c r="L31" s="49"/>
      <c r="M31" s="48">
        <v>13</v>
      </c>
      <c r="N31" s="72">
        <v>5</v>
      </c>
      <c r="O31" s="48"/>
      <c r="P31" s="72"/>
      <c r="Q31" s="74"/>
      <c r="R31" s="75"/>
    </row>
    <row r="32" spans="1:18" s="11" customFormat="1" ht="16.350000000000001" customHeight="1" x14ac:dyDescent="0.25">
      <c r="A32" s="38" t="s">
        <v>97</v>
      </c>
      <c r="B32" s="13" t="s">
        <v>151</v>
      </c>
      <c r="C32" s="238">
        <f t="shared" si="1"/>
        <v>4</v>
      </c>
      <c r="D32" s="204">
        <f>SUM(N32,R32)</f>
        <v>4</v>
      </c>
      <c r="E32" s="225" t="s">
        <v>43</v>
      </c>
      <c r="F32" s="13" t="s">
        <v>152</v>
      </c>
      <c r="G32" s="54"/>
      <c r="H32" s="55"/>
      <c r="I32" s="66"/>
      <c r="J32" s="55"/>
      <c r="K32" s="48"/>
      <c r="L32" s="49"/>
      <c r="M32" s="48">
        <v>8</v>
      </c>
      <c r="N32" s="72">
        <v>4</v>
      </c>
      <c r="O32" s="48"/>
      <c r="P32" s="72"/>
      <c r="Q32" s="74"/>
      <c r="R32" s="75"/>
    </row>
    <row r="33" spans="1:18" s="11" customFormat="1" ht="16.350000000000001" customHeight="1" x14ac:dyDescent="0.25">
      <c r="A33" s="38" t="s">
        <v>120</v>
      </c>
      <c r="B33" s="13" t="s">
        <v>37</v>
      </c>
      <c r="C33" s="238">
        <f t="shared" si="1"/>
        <v>4</v>
      </c>
      <c r="D33" s="204">
        <f>SUM(H33,L33,R33)</f>
        <v>4</v>
      </c>
      <c r="E33" s="225" t="s">
        <v>38</v>
      </c>
      <c r="F33" s="13" t="s">
        <v>39</v>
      </c>
      <c r="G33" s="54">
        <v>12</v>
      </c>
      <c r="H33" s="55">
        <v>0</v>
      </c>
      <c r="I33" s="66"/>
      <c r="J33" s="55"/>
      <c r="K33" s="48">
        <v>8</v>
      </c>
      <c r="L33" s="49">
        <v>4</v>
      </c>
      <c r="M33" s="48"/>
      <c r="N33" s="72"/>
      <c r="O33" s="48"/>
      <c r="P33" s="72"/>
      <c r="Q33" s="74"/>
      <c r="R33" s="75"/>
    </row>
    <row r="34" spans="1:18" s="11" customFormat="1" ht="16.350000000000001" customHeight="1" x14ac:dyDescent="0.25">
      <c r="A34" s="38" t="s">
        <v>121</v>
      </c>
      <c r="B34" s="104" t="s">
        <v>65</v>
      </c>
      <c r="C34" s="238">
        <f t="shared" si="1"/>
        <v>4</v>
      </c>
      <c r="D34" s="204">
        <f>SUM(H34,J34,N34,P34,R34)</f>
        <v>4</v>
      </c>
      <c r="E34" s="225" t="s">
        <v>7</v>
      </c>
      <c r="F34" s="104" t="s">
        <v>18</v>
      </c>
      <c r="G34" s="54">
        <v>18</v>
      </c>
      <c r="H34" s="55">
        <v>0</v>
      </c>
      <c r="I34" s="66">
        <v>19</v>
      </c>
      <c r="J34" s="55">
        <v>0</v>
      </c>
      <c r="K34" s="54">
        <v>21</v>
      </c>
      <c r="L34" s="55">
        <v>0</v>
      </c>
      <c r="M34" s="54">
        <v>16</v>
      </c>
      <c r="N34" s="72">
        <v>0</v>
      </c>
      <c r="O34" s="54">
        <v>10</v>
      </c>
      <c r="P34" s="72">
        <v>4</v>
      </c>
      <c r="Q34" s="137"/>
      <c r="R34" s="138"/>
    </row>
    <row r="35" spans="1:18" s="11" customFormat="1" ht="16.350000000000001" customHeight="1" x14ac:dyDescent="0.25">
      <c r="A35" s="27" t="s">
        <v>122</v>
      </c>
      <c r="B35" s="13" t="s">
        <v>75</v>
      </c>
      <c r="C35" s="238">
        <f t="shared" si="1"/>
        <v>4</v>
      </c>
      <c r="D35" s="204">
        <f>SUM(H35,J35,L35,N35,R35)</f>
        <v>4</v>
      </c>
      <c r="E35" s="226" t="s">
        <v>12</v>
      </c>
      <c r="F35" s="108" t="s">
        <v>12</v>
      </c>
      <c r="G35" s="54">
        <v>15</v>
      </c>
      <c r="H35" s="82">
        <v>3</v>
      </c>
      <c r="I35" s="66">
        <v>17</v>
      </c>
      <c r="J35" s="55">
        <v>0</v>
      </c>
      <c r="K35" s="33">
        <v>17</v>
      </c>
      <c r="L35" s="34">
        <v>0</v>
      </c>
      <c r="M35" s="33">
        <v>11</v>
      </c>
      <c r="N35" s="73">
        <v>1</v>
      </c>
      <c r="O35" s="33"/>
      <c r="P35" s="73"/>
      <c r="Q35" s="74"/>
      <c r="R35" s="75"/>
    </row>
    <row r="36" spans="1:18" s="11" customFormat="1" ht="16.350000000000001" customHeight="1" x14ac:dyDescent="0.25">
      <c r="A36" s="38" t="s">
        <v>123</v>
      </c>
      <c r="B36" s="30" t="s">
        <v>100</v>
      </c>
      <c r="C36" s="238">
        <f t="shared" si="1"/>
        <v>4</v>
      </c>
      <c r="D36" s="204">
        <f>SUM(L36,N36,R36)</f>
        <v>4</v>
      </c>
      <c r="E36" s="225" t="s">
        <v>7</v>
      </c>
      <c r="F36" s="104" t="s">
        <v>18</v>
      </c>
      <c r="G36" s="54"/>
      <c r="H36" s="82"/>
      <c r="I36" s="66"/>
      <c r="J36" s="55"/>
      <c r="K36" s="33">
        <v>23</v>
      </c>
      <c r="L36" s="34">
        <v>3</v>
      </c>
      <c r="M36" s="33">
        <v>19</v>
      </c>
      <c r="N36" s="73">
        <v>1</v>
      </c>
      <c r="O36" s="33"/>
      <c r="P36" s="73"/>
      <c r="Q36" s="74"/>
      <c r="R36" s="75"/>
    </row>
    <row r="37" spans="1:18" s="11" customFormat="1" ht="16.350000000000001" customHeight="1" x14ac:dyDescent="0.25">
      <c r="A37" s="38" t="s">
        <v>124</v>
      </c>
      <c r="B37" s="30" t="s">
        <v>116</v>
      </c>
      <c r="C37" s="238">
        <f t="shared" si="1"/>
        <v>1</v>
      </c>
      <c r="D37" s="204">
        <f>SUM(L37,R37)</f>
        <v>1</v>
      </c>
      <c r="E37" s="202" t="s">
        <v>114</v>
      </c>
      <c r="F37" s="39" t="s">
        <v>115</v>
      </c>
      <c r="G37" s="54"/>
      <c r="H37" s="55"/>
      <c r="I37" s="66"/>
      <c r="J37" s="55"/>
      <c r="K37" s="33">
        <v>10</v>
      </c>
      <c r="L37" s="34">
        <v>1</v>
      </c>
      <c r="M37" s="33"/>
      <c r="N37" s="73"/>
      <c r="O37" s="33"/>
      <c r="P37" s="73"/>
      <c r="Q37" s="74"/>
      <c r="R37" s="75"/>
    </row>
    <row r="38" spans="1:18" s="11" customFormat="1" ht="16.350000000000001" customHeight="1" x14ac:dyDescent="0.25">
      <c r="A38" s="38" t="s">
        <v>125</v>
      </c>
      <c r="B38" s="45" t="s">
        <v>59</v>
      </c>
      <c r="C38" s="238">
        <f t="shared" si="1"/>
        <v>1</v>
      </c>
      <c r="D38" s="204">
        <f>SUM(H38,R38)</f>
        <v>1</v>
      </c>
      <c r="E38" s="225" t="s">
        <v>60</v>
      </c>
      <c r="F38" s="45" t="s">
        <v>61</v>
      </c>
      <c r="G38" s="54">
        <v>10</v>
      </c>
      <c r="H38" s="82">
        <v>1</v>
      </c>
      <c r="I38" s="66"/>
      <c r="J38" s="55"/>
      <c r="K38" s="50"/>
      <c r="L38" s="51"/>
      <c r="M38" s="50"/>
      <c r="N38" s="73"/>
      <c r="O38" s="50"/>
      <c r="P38" s="73"/>
      <c r="Q38" s="74"/>
      <c r="R38" s="75"/>
    </row>
    <row r="39" spans="1:18" s="11" customFormat="1" ht="16.350000000000001" customHeight="1" x14ac:dyDescent="0.25">
      <c r="A39" s="38" t="s">
        <v>126</v>
      </c>
      <c r="B39" s="13" t="s">
        <v>54</v>
      </c>
      <c r="C39" s="238">
        <f t="shared" si="1"/>
        <v>1</v>
      </c>
      <c r="D39" s="204">
        <f>SUM(H39,J39,N39,R39)</f>
        <v>1</v>
      </c>
      <c r="E39" s="225" t="s">
        <v>55</v>
      </c>
      <c r="F39" s="104" t="s">
        <v>57</v>
      </c>
      <c r="G39" s="54">
        <v>16</v>
      </c>
      <c r="H39" s="82">
        <v>1</v>
      </c>
      <c r="I39" s="66">
        <v>16</v>
      </c>
      <c r="J39" s="55">
        <v>0</v>
      </c>
      <c r="K39" s="243" t="s">
        <v>56</v>
      </c>
      <c r="L39" s="244"/>
      <c r="M39" s="33">
        <v>20</v>
      </c>
      <c r="N39" s="73">
        <v>0</v>
      </c>
      <c r="O39" s="33" t="s">
        <v>56</v>
      </c>
      <c r="P39" s="73"/>
      <c r="Q39" s="74"/>
      <c r="R39" s="75"/>
    </row>
    <row r="40" spans="1:18" s="11" customFormat="1" ht="16.350000000000001" customHeight="1" x14ac:dyDescent="0.25">
      <c r="A40" s="38" t="s">
        <v>127</v>
      </c>
      <c r="B40" s="13" t="s">
        <v>48</v>
      </c>
      <c r="C40" s="238">
        <f t="shared" si="1"/>
        <v>0</v>
      </c>
      <c r="D40" s="204">
        <f>SUM(H40,J40,N40,R40)</f>
        <v>0</v>
      </c>
      <c r="E40" s="225" t="s">
        <v>19</v>
      </c>
      <c r="F40" s="13" t="s">
        <v>19</v>
      </c>
      <c r="G40" s="54">
        <v>14</v>
      </c>
      <c r="H40" s="82">
        <v>0</v>
      </c>
      <c r="I40" s="66">
        <v>12</v>
      </c>
      <c r="J40" s="55">
        <v>0</v>
      </c>
      <c r="K40" s="50"/>
      <c r="L40" s="51"/>
      <c r="M40" s="50">
        <v>18</v>
      </c>
      <c r="N40" s="73">
        <v>0</v>
      </c>
      <c r="O40" s="50" t="s">
        <v>56</v>
      </c>
      <c r="P40" s="73"/>
      <c r="Q40" s="74"/>
      <c r="R40" s="75"/>
    </row>
    <row r="41" spans="1:18" s="11" customFormat="1" ht="16.350000000000001" customHeight="1" x14ac:dyDescent="0.25">
      <c r="A41" s="38" t="s">
        <v>128</v>
      </c>
      <c r="B41" s="139" t="s">
        <v>62</v>
      </c>
      <c r="C41" s="238">
        <f t="shared" si="1"/>
        <v>0</v>
      </c>
      <c r="D41" s="204">
        <f>SUM(L41,R41)</f>
        <v>0</v>
      </c>
      <c r="E41" s="226" t="s">
        <v>12</v>
      </c>
      <c r="F41" s="108" t="s">
        <v>12</v>
      </c>
      <c r="G41" s="54" t="s">
        <v>56</v>
      </c>
      <c r="H41" s="82"/>
      <c r="I41" s="66"/>
      <c r="J41" s="55"/>
      <c r="K41" s="81">
        <v>14</v>
      </c>
      <c r="L41" s="82">
        <v>0</v>
      </c>
      <c r="M41" s="81"/>
      <c r="N41" s="73"/>
      <c r="O41" s="81"/>
      <c r="P41" s="73"/>
      <c r="Q41" s="137"/>
      <c r="R41" s="138"/>
    </row>
    <row r="42" spans="1:18" s="11" customFormat="1" ht="16.350000000000001" customHeight="1" x14ac:dyDescent="0.25">
      <c r="A42" s="27" t="s">
        <v>129</v>
      </c>
      <c r="B42" s="242" t="s">
        <v>101</v>
      </c>
      <c r="C42" s="238">
        <v>0</v>
      </c>
      <c r="D42" s="204">
        <f>SUM(L42,R42)</f>
        <v>0</v>
      </c>
      <c r="E42" s="226" t="s">
        <v>102</v>
      </c>
      <c r="F42" s="154" t="s">
        <v>103</v>
      </c>
      <c r="G42" s="48"/>
      <c r="H42" s="82"/>
      <c r="I42" s="66"/>
      <c r="J42" s="155"/>
      <c r="K42" s="81">
        <v>18</v>
      </c>
      <c r="L42" s="82">
        <v>0</v>
      </c>
      <c r="M42" s="81"/>
      <c r="N42" s="73"/>
      <c r="O42" s="81"/>
      <c r="P42" s="73"/>
      <c r="Q42" s="137"/>
      <c r="R42" s="138"/>
    </row>
    <row r="43" spans="1:18" s="11" customFormat="1" ht="16.350000000000001" customHeight="1" x14ac:dyDescent="0.25">
      <c r="A43" s="38" t="s">
        <v>153</v>
      </c>
      <c r="B43" s="108" t="s">
        <v>88</v>
      </c>
      <c r="C43" s="238">
        <f>SUM(H43,J43,L43,N43,P43,R43)</f>
        <v>0</v>
      </c>
      <c r="D43" s="204">
        <f>SUM(J43,N43,R43)</f>
        <v>0</v>
      </c>
      <c r="E43" s="226" t="s">
        <v>7</v>
      </c>
      <c r="F43" s="108" t="s">
        <v>18</v>
      </c>
      <c r="G43" s="48"/>
      <c r="H43" s="82"/>
      <c r="I43" s="66">
        <v>18</v>
      </c>
      <c r="J43" s="155">
        <v>0</v>
      </c>
      <c r="K43" s="81"/>
      <c r="L43" s="82"/>
      <c r="M43" s="81">
        <v>15</v>
      </c>
      <c r="N43" s="73">
        <v>0</v>
      </c>
      <c r="O43" s="81"/>
      <c r="P43" s="73"/>
      <c r="Q43" s="137"/>
      <c r="R43" s="138"/>
    </row>
    <row r="44" spans="1:18" s="11" customFormat="1" ht="16.350000000000001" customHeight="1" x14ac:dyDescent="0.25">
      <c r="A44" s="38" t="s">
        <v>154</v>
      </c>
      <c r="B44" s="139" t="s">
        <v>117</v>
      </c>
      <c r="C44" s="238">
        <f t="shared" ref="C44:C48" si="2">SUM(H44,J44,L44,N44,P44,R44)</f>
        <v>0</v>
      </c>
      <c r="D44" s="204">
        <f>SUM(L44,R44)</f>
        <v>0</v>
      </c>
      <c r="E44" s="226" t="s">
        <v>118</v>
      </c>
      <c r="F44" s="108" t="s">
        <v>119</v>
      </c>
      <c r="G44" s="48"/>
      <c r="H44" s="82"/>
      <c r="I44" s="66"/>
      <c r="J44" s="155"/>
      <c r="K44" s="81">
        <v>19</v>
      </c>
      <c r="L44" s="82">
        <v>0</v>
      </c>
      <c r="M44" s="81"/>
      <c r="N44" s="73"/>
      <c r="O44" s="81"/>
      <c r="P44" s="73"/>
      <c r="Q44" s="137"/>
      <c r="R44" s="138"/>
    </row>
    <row r="45" spans="1:18" s="11" customFormat="1" ht="16.350000000000001" customHeight="1" x14ac:dyDescent="0.25">
      <c r="A45" s="38" t="s">
        <v>155</v>
      </c>
      <c r="B45" s="108" t="s">
        <v>66</v>
      </c>
      <c r="C45" s="238">
        <f t="shared" si="2"/>
        <v>0</v>
      </c>
      <c r="D45" s="204">
        <f>SUM(H45,R45)</f>
        <v>0</v>
      </c>
      <c r="E45" s="226" t="s">
        <v>7</v>
      </c>
      <c r="F45" s="108" t="s">
        <v>18</v>
      </c>
      <c r="G45" s="48">
        <v>19</v>
      </c>
      <c r="H45" s="82">
        <v>0</v>
      </c>
      <c r="I45" s="66"/>
      <c r="J45" s="155"/>
      <c r="K45" s="81"/>
      <c r="L45" s="82"/>
      <c r="M45" s="81"/>
      <c r="N45" s="73"/>
      <c r="O45" s="81"/>
      <c r="P45" s="73"/>
      <c r="Q45" s="137"/>
      <c r="R45" s="138"/>
    </row>
    <row r="46" spans="1:18" s="11" customFormat="1" ht="16.350000000000001" customHeight="1" x14ac:dyDescent="0.25">
      <c r="A46" s="38" t="s">
        <v>156</v>
      </c>
      <c r="B46" s="44" t="s">
        <v>89</v>
      </c>
      <c r="C46" s="238">
        <f t="shared" si="2"/>
        <v>0</v>
      </c>
      <c r="D46" s="204">
        <f>SUM(J46,R46)</f>
        <v>0</v>
      </c>
      <c r="E46" s="226" t="s">
        <v>7</v>
      </c>
      <c r="F46" s="44" t="s">
        <v>18</v>
      </c>
      <c r="G46" s="54"/>
      <c r="H46" s="82"/>
      <c r="I46" s="66">
        <v>20</v>
      </c>
      <c r="J46" s="55">
        <v>0</v>
      </c>
      <c r="K46" s="50"/>
      <c r="L46" s="51"/>
      <c r="M46" s="50"/>
      <c r="N46" s="73"/>
      <c r="O46" s="50"/>
      <c r="P46" s="73"/>
      <c r="Q46" s="74"/>
      <c r="R46" s="75"/>
    </row>
    <row r="47" spans="1:18" s="11" customFormat="1" ht="16.350000000000001" customHeight="1" x14ac:dyDescent="0.25">
      <c r="A47" s="187"/>
      <c r="B47" s="171" t="s">
        <v>145</v>
      </c>
      <c r="C47" s="238">
        <f t="shared" si="2"/>
        <v>0</v>
      </c>
      <c r="D47" s="204">
        <f>SUM(R47)</f>
        <v>0</v>
      </c>
      <c r="E47" s="226" t="s">
        <v>12</v>
      </c>
      <c r="F47" s="171" t="s">
        <v>12</v>
      </c>
      <c r="G47" s="162"/>
      <c r="H47" s="163"/>
      <c r="I47" s="191"/>
      <c r="J47" s="163"/>
      <c r="K47" s="180"/>
      <c r="L47" s="173"/>
      <c r="M47" s="180" t="s">
        <v>56</v>
      </c>
      <c r="N47" s="188"/>
      <c r="O47" s="180"/>
      <c r="P47" s="188"/>
      <c r="Q47" s="189"/>
      <c r="R47" s="190"/>
    </row>
    <row r="48" spans="1:18" s="11" customFormat="1" ht="16.350000000000001" customHeight="1" thickBot="1" x14ac:dyDescent="0.3">
      <c r="A48" s="28"/>
      <c r="B48" s="127" t="s">
        <v>64</v>
      </c>
      <c r="C48" s="239">
        <f t="shared" si="2"/>
        <v>0</v>
      </c>
      <c r="D48" s="15">
        <f>SUM(R48)</f>
        <v>0</v>
      </c>
      <c r="E48" s="227" t="s">
        <v>13</v>
      </c>
      <c r="F48" s="14" t="s">
        <v>23</v>
      </c>
      <c r="G48" s="67" t="s">
        <v>56</v>
      </c>
      <c r="H48" s="70"/>
      <c r="I48" s="69"/>
      <c r="J48" s="70"/>
      <c r="K48" s="71"/>
      <c r="L48" s="68"/>
      <c r="M48" s="71"/>
      <c r="N48" s="184"/>
      <c r="O48" s="71" t="s">
        <v>56</v>
      </c>
      <c r="P48" s="184"/>
      <c r="Q48" s="76"/>
      <c r="R48" s="77"/>
    </row>
  </sheetData>
  <sheetProtection selectLockedCells="1" selectUnlockedCells="1"/>
  <sortState ref="B34:Q36">
    <sortCondition ref="Q34:Q36"/>
  </sortState>
  <mergeCells count="13">
    <mergeCell ref="A2:R2"/>
    <mergeCell ref="Q4:R5"/>
    <mergeCell ref="G4:H5"/>
    <mergeCell ref="I4:J5"/>
    <mergeCell ref="K4:L5"/>
    <mergeCell ref="M4:N5"/>
    <mergeCell ref="A4:A6"/>
    <mergeCell ref="B4:B6"/>
    <mergeCell ref="C4:C6"/>
    <mergeCell ref="E4:E6"/>
    <mergeCell ref="F4:F6"/>
    <mergeCell ref="O4:P5"/>
    <mergeCell ref="D4:D6"/>
  </mergeCells>
  <conditionalFormatting sqref="B23:B30 B11:B21 B33:B34 C48:D48 B7:F8 B10:F10 B37:B39 C11:D39">
    <cfRule type="cellIs" dxfId="90" priority="106" stopIfTrue="1" operator="equal">
      <formula>"-"</formula>
    </cfRule>
  </conditionalFormatting>
  <conditionalFormatting sqref="E23:E24 E38 E11 E16:E19 E27:E30 E21">
    <cfRule type="cellIs" dxfId="89" priority="103" stopIfTrue="1" operator="equal">
      <formula>"-"</formula>
    </cfRule>
  </conditionalFormatting>
  <conditionalFormatting sqref="F23:F24 F38 F11 F16:F21 F27:F30">
    <cfRule type="cellIs" dxfId="88" priority="101" stopIfTrue="1" operator="equal">
      <formula>"-"</formula>
    </cfRule>
  </conditionalFormatting>
  <conditionalFormatting sqref="B22">
    <cfRule type="cellIs" dxfId="87" priority="86" stopIfTrue="1" operator="equal">
      <formula>"-"</formula>
    </cfRule>
  </conditionalFormatting>
  <conditionalFormatting sqref="E22">
    <cfRule type="cellIs" dxfId="86" priority="85" stopIfTrue="1" operator="equal">
      <formula>"-"</formula>
    </cfRule>
  </conditionalFormatting>
  <conditionalFormatting sqref="F22">
    <cfRule type="cellIs" dxfId="85" priority="84" stopIfTrue="1" operator="equal">
      <formula>"-"</formula>
    </cfRule>
  </conditionalFormatting>
  <conditionalFormatting sqref="B31">
    <cfRule type="cellIs" dxfId="84" priority="83" stopIfTrue="1" operator="equal">
      <formula>"-"</formula>
    </cfRule>
  </conditionalFormatting>
  <conditionalFormatting sqref="B32">
    <cfRule type="cellIs" dxfId="83" priority="80" stopIfTrue="1" operator="equal">
      <formula>"-"</formula>
    </cfRule>
  </conditionalFormatting>
  <conditionalFormatting sqref="B35">
    <cfRule type="cellIs" dxfId="82" priority="74" stopIfTrue="1" operator="equal">
      <formula>"-"</formula>
    </cfRule>
  </conditionalFormatting>
  <conditionalFormatting sqref="B36">
    <cfRule type="cellIs" dxfId="81" priority="68" stopIfTrue="1" operator="equal">
      <formula>"-"</formula>
    </cfRule>
  </conditionalFormatting>
  <conditionalFormatting sqref="F48">
    <cfRule type="cellIs" dxfId="80" priority="53" stopIfTrue="1" operator="equal">
      <formula>"-"</formula>
    </cfRule>
  </conditionalFormatting>
  <conditionalFormatting sqref="B48">
    <cfRule type="cellIs" dxfId="79" priority="55" stopIfTrue="1" operator="equal">
      <formula>"-"</formula>
    </cfRule>
  </conditionalFormatting>
  <conditionalFormatting sqref="E48">
    <cfRule type="cellIs" dxfId="78" priority="54" stopIfTrue="1" operator="equal">
      <formula>"-"</formula>
    </cfRule>
  </conditionalFormatting>
  <conditionalFormatting sqref="E12:E13">
    <cfRule type="cellIs" dxfId="77" priority="32" stopIfTrue="1" operator="equal">
      <formula>"-"</formula>
    </cfRule>
  </conditionalFormatting>
  <conditionalFormatting sqref="F12:F13">
    <cfRule type="cellIs" dxfId="76" priority="31" stopIfTrue="1" operator="equal">
      <formula>"-"</formula>
    </cfRule>
  </conditionalFormatting>
  <conditionalFormatting sqref="E14:E15">
    <cfRule type="cellIs" dxfId="75" priority="30" stopIfTrue="1" operator="equal">
      <formula>"-"</formula>
    </cfRule>
  </conditionalFormatting>
  <conditionalFormatting sqref="F14:F15">
    <cfRule type="cellIs" dxfId="74" priority="29" stopIfTrue="1" operator="equal">
      <formula>"-"</formula>
    </cfRule>
  </conditionalFormatting>
  <conditionalFormatting sqref="F25:F26">
    <cfRule type="cellIs" dxfId="73" priority="27" stopIfTrue="1" operator="equal">
      <formula>"-"</formula>
    </cfRule>
  </conditionalFormatting>
  <conditionalFormatting sqref="E25:E26">
    <cfRule type="cellIs" dxfId="72" priority="28" stopIfTrue="1" operator="equal">
      <formula>"-"</formula>
    </cfRule>
  </conditionalFormatting>
  <conditionalFormatting sqref="E31">
    <cfRule type="cellIs" dxfId="71" priority="26" stopIfTrue="1" operator="equal">
      <formula>"-"</formula>
    </cfRule>
  </conditionalFormatting>
  <conditionalFormatting sqref="F31">
    <cfRule type="cellIs" dxfId="70" priority="25" stopIfTrue="1" operator="equal">
      <formula>"-"</formula>
    </cfRule>
  </conditionalFormatting>
  <conditionalFormatting sqref="E32">
    <cfRule type="cellIs" dxfId="69" priority="24" stopIfTrue="1" operator="equal">
      <formula>"-"</formula>
    </cfRule>
  </conditionalFormatting>
  <conditionalFormatting sqref="F32">
    <cfRule type="cellIs" dxfId="68" priority="23" stopIfTrue="1" operator="equal">
      <formula>"-"</formula>
    </cfRule>
  </conditionalFormatting>
  <conditionalFormatting sqref="F33:F34">
    <cfRule type="cellIs" dxfId="67" priority="21" stopIfTrue="1" operator="equal">
      <formula>"-"</formula>
    </cfRule>
  </conditionalFormatting>
  <conditionalFormatting sqref="E33:E34">
    <cfRule type="cellIs" dxfId="66" priority="22" stopIfTrue="1" operator="equal">
      <formula>"-"</formula>
    </cfRule>
  </conditionalFormatting>
  <conditionalFormatting sqref="E36">
    <cfRule type="cellIs" dxfId="65" priority="19" stopIfTrue="1" operator="equal">
      <formula>"-"</formula>
    </cfRule>
  </conditionalFormatting>
  <conditionalFormatting sqref="F36">
    <cfRule type="cellIs" dxfId="64" priority="18" stopIfTrue="1" operator="equal">
      <formula>"-"</formula>
    </cfRule>
  </conditionalFormatting>
  <conditionalFormatting sqref="E37">
    <cfRule type="cellIs" dxfId="63" priority="17" stopIfTrue="1" operator="equal">
      <formula>"-"</formula>
    </cfRule>
  </conditionalFormatting>
  <conditionalFormatting sqref="F37">
    <cfRule type="cellIs" dxfId="62" priority="16" stopIfTrue="1" operator="equal">
      <formula>"-"</formula>
    </cfRule>
  </conditionalFormatting>
  <conditionalFormatting sqref="E39">
    <cfRule type="cellIs" dxfId="61" priority="15" stopIfTrue="1" operator="equal">
      <formula>"-"</formula>
    </cfRule>
  </conditionalFormatting>
  <conditionalFormatting sqref="F39">
    <cfRule type="cellIs" dxfId="60" priority="14" stopIfTrue="1" operator="equal">
      <formula>"-"</formula>
    </cfRule>
  </conditionalFormatting>
  <conditionalFormatting sqref="C40:D45">
    <cfRule type="cellIs" dxfId="59" priority="13" stopIfTrue="1" operator="equal">
      <formula>"-"</formula>
    </cfRule>
  </conditionalFormatting>
  <conditionalFormatting sqref="B40:B45">
    <cfRule type="cellIs" dxfId="58" priority="12" stopIfTrue="1" operator="equal">
      <formula>"-"</formula>
    </cfRule>
  </conditionalFormatting>
  <conditionalFormatting sqref="E40:E45">
    <cfRule type="cellIs" dxfId="57" priority="11" stopIfTrue="1" operator="equal">
      <formula>"-"</formula>
    </cfRule>
  </conditionalFormatting>
  <conditionalFormatting sqref="F40:F45">
    <cfRule type="cellIs" dxfId="56" priority="10" stopIfTrue="1" operator="equal">
      <formula>"-"</formula>
    </cfRule>
  </conditionalFormatting>
  <conditionalFormatting sqref="C46:D47">
    <cfRule type="cellIs" dxfId="55" priority="9" stopIfTrue="1" operator="equal">
      <formula>"-"</formula>
    </cfRule>
  </conditionalFormatting>
  <conditionalFormatting sqref="F46:F47">
    <cfRule type="cellIs" dxfId="54" priority="6" stopIfTrue="1" operator="equal">
      <formula>"-"</formula>
    </cfRule>
  </conditionalFormatting>
  <conditionalFormatting sqref="B46:B47">
    <cfRule type="cellIs" dxfId="53" priority="8" stopIfTrue="1" operator="equal">
      <formula>"-"</formula>
    </cfRule>
  </conditionalFormatting>
  <conditionalFormatting sqref="E46:E47">
    <cfRule type="cellIs" dxfId="52" priority="7" stopIfTrue="1" operator="equal">
      <formula>"-"</formula>
    </cfRule>
  </conditionalFormatting>
  <conditionalFormatting sqref="E20">
    <cfRule type="cellIs" dxfId="51" priority="5" stopIfTrue="1" operator="equal">
      <formula>"-"</formula>
    </cfRule>
  </conditionalFormatting>
  <conditionalFormatting sqref="B9:D9">
    <cfRule type="cellIs" dxfId="50" priority="4" stopIfTrue="1" operator="equal">
      <formula>"-"</formula>
    </cfRule>
  </conditionalFormatting>
  <conditionalFormatting sqref="E9">
    <cfRule type="cellIs" dxfId="49" priority="3" stopIfTrue="1" operator="equal">
      <formula>"-"</formula>
    </cfRule>
  </conditionalFormatting>
  <conditionalFormatting sqref="F9">
    <cfRule type="cellIs" dxfId="48" priority="2" stopIfTrue="1" operator="equal">
      <formula>"-"</formula>
    </cfRule>
  </conditionalFormatting>
  <conditionalFormatting sqref="E35:F35">
    <cfRule type="cellIs" dxfId="47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zoomScale="80" zoomScaleNormal="80" zoomScaleSheetLayoutView="75" workbookViewId="0">
      <selection activeCell="D4" sqref="D4:D6"/>
    </sheetView>
  </sheetViews>
  <sheetFormatPr defaultRowHeight="12.75" x14ac:dyDescent="0.2"/>
  <cols>
    <col min="1" max="1" width="7.5703125" customWidth="1"/>
    <col min="2" max="2" width="30.42578125" customWidth="1"/>
    <col min="3" max="4" width="13.28515625" customWidth="1"/>
    <col min="5" max="5" width="22.85546875" customWidth="1"/>
    <col min="6" max="6" width="20" customWidth="1"/>
    <col min="7" max="18" width="10.8554687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">
      <c r="A2" s="245" t="s">
        <v>72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</row>
    <row r="3" spans="1:18" ht="12.6" customHeight="1" thickBot="1" x14ac:dyDescent="0.35">
      <c r="A3" s="26"/>
      <c r="B3" s="26"/>
      <c r="C3" s="26"/>
      <c r="D3" s="192"/>
      <c r="E3" s="26"/>
      <c r="F3" s="26"/>
      <c r="G3" s="26"/>
      <c r="H3" s="26"/>
      <c r="I3" s="26"/>
      <c r="J3" s="26"/>
      <c r="K3" s="26"/>
      <c r="L3" s="26"/>
      <c r="M3" s="29"/>
      <c r="N3" s="29"/>
      <c r="O3" s="78"/>
      <c r="P3" s="78"/>
    </row>
    <row r="4" spans="1:18" ht="60" customHeight="1" thickBot="1" x14ac:dyDescent="0.25">
      <c r="A4" s="261" t="s">
        <v>0</v>
      </c>
      <c r="B4" s="264" t="s">
        <v>15</v>
      </c>
      <c r="C4" s="267" t="s">
        <v>1</v>
      </c>
      <c r="D4" s="258" t="s">
        <v>157</v>
      </c>
      <c r="E4" s="267" t="s">
        <v>2</v>
      </c>
      <c r="F4" s="267" t="s">
        <v>17</v>
      </c>
      <c r="G4" s="248" t="s">
        <v>82</v>
      </c>
      <c r="H4" s="249"/>
      <c r="I4" s="246" t="s">
        <v>98</v>
      </c>
      <c r="J4" s="246"/>
      <c r="K4" s="246" t="s">
        <v>99</v>
      </c>
      <c r="L4" s="246"/>
      <c r="M4" s="246" t="s">
        <v>83</v>
      </c>
      <c r="N4" s="246"/>
      <c r="O4" s="246" t="s">
        <v>84</v>
      </c>
      <c r="P4" s="246"/>
      <c r="Q4" s="246" t="s">
        <v>85</v>
      </c>
      <c r="R4" s="246"/>
    </row>
    <row r="5" spans="1:18" ht="57.75" customHeight="1" thickBot="1" x14ac:dyDescent="0.25">
      <c r="A5" s="262"/>
      <c r="B5" s="265"/>
      <c r="C5" s="268"/>
      <c r="D5" s="253"/>
      <c r="E5" s="268"/>
      <c r="F5" s="268"/>
      <c r="G5" s="250"/>
      <c r="H5" s="251"/>
      <c r="I5" s="246"/>
      <c r="J5" s="246"/>
      <c r="K5" s="246"/>
      <c r="L5" s="246"/>
      <c r="M5" s="246"/>
      <c r="N5" s="246"/>
      <c r="O5" s="246"/>
      <c r="P5" s="246"/>
      <c r="Q5" s="246"/>
      <c r="R5" s="246"/>
    </row>
    <row r="6" spans="1:18" ht="21" customHeight="1" thickBot="1" x14ac:dyDescent="0.25">
      <c r="A6" s="263"/>
      <c r="B6" s="266"/>
      <c r="C6" s="269"/>
      <c r="D6" s="254"/>
      <c r="E6" s="269"/>
      <c r="F6" s="269"/>
      <c r="G6" s="53" t="s">
        <v>3</v>
      </c>
      <c r="H6" s="52" t="s">
        <v>4</v>
      </c>
      <c r="I6" s="7" t="s">
        <v>3</v>
      </c>
      <c r="J6" s="8" t="s">
        <v>4</v>
      </c>
      <c r="K6" s="6" t="s">
        <v>3</v>
      </c>
      <c r="L6" s="9" t="s">
        <v>4</v>
      </c>
      <c r="M6" s="7" t="s">
        <v>3</v>
      </c>
      <c r="N6" s="8" t="s">
        <v>4</v>
      </c>
      <c r="O6" s="7" t="s">
        <v>3</v>
      </c>
      <c r="P6" s="8" t="s">
        <v>4</v>
      </c>
      <c r="Q6" s="7" t="s">
        <v>3</v>
      </c>
      <c r="R6" s="8" t="s">
        <v>4</v>
      </c>
    </row>
    <row r="7" spans="1:18" s="11" customFormat="1" ht="16.350000000000001" customHeight="1" x14ac:dyDescent="0.25">
      <c r="A7" s="56" t="s">
        <v>5</v>
      </c>
      <c r="B7" s="57" t="s">
        <v>36</v>
      </c>
      <c r="C7" s="58">
        <f t="shared" ref="C7:C17" si="0">SUM(H7,J7,L7,N7,P7,R7)</f>
        <v>108</v>
      </c>
      <c r="D7" s="95">
        <f>SUM(H7,L7,N7,P7,R7)</f>
        <v>93</v>
      </c>
      <c r="E7" s="59" t="s">
        <v>12</v>
      </c>
      <c r="F7" s="59" t="s">
        <v>12</v>
      </c>
      <c r="G7" s="116">
        <v>1</v>
      </c>
      <c r="H7" s="117">
        <v>25</v>
      </c>
      <c r="I7" s="216">
        <v>3</v>
      </c>
      <c r="J7" s="217">
        <v>15</v>
      </c>
      <c r="K7" s="60">
        <v>2</v>
      </c>
      <c r="L7" s="61">
        <v>18</v>
      </c>
      <c r="M7" s="133">
        <v>1</v>
      </c>
      <c r="N7" s="134">
        <v>25</v>
      </c>
      <c r="O7" s="60">
        <v>1</v>
      </c>
      <c r="P7" s="61">
        <v>25</v>
      </c>
      <c r="Q7" s="60"/>
      <c r="R7" s="61"/>
    </row>
    <row r="8" spans="1:18" s="11" customFormat="1" ht="16.350000000000001" customHeight="1" x14ac:dyDescent="0.25">
      <c r="A8" s="122" t="s">
        <v>6</v>
      </c>
      <c r="B8" s="123" t="s">
        <v>63</v>
      </c>
      <c r="C8" s="102">
        <f t="shared" si="0"/>
        <v>65</v>
      </c>
      <c r="D8" s="204">
        <f>SUM(H8,J8,L8,R8)</f>
        <v>65</v>
      </c>
      <c r="E8" s="104" t="s">
        <v>12</v>
      </c>
      <c r="F8" s="104" t="s">
        <v>12</v>
      </c>
      <c r="G8" s="118">
        <v>3</v>
      </c>
      <c r="H8" s="119">
        <v>15</v>
      </c>
      <c r="I8" s="124">
        <v>1</v>
      </c>
      <c r="J8" s="125">
        <v>25</v>
      </c>
      <c r="K8" s="81">
        <v>1</v>
      </c>
      <c r="L8" s="82">
        <v>25</v>
      </c>
      <c r="M8" s="81"/>
      <c r="N8" s="82"/>
      <c r="O8" s="124" t="s">
        <v>56</v>
      </c>
      <c r="P8" s="126"/>
      <c r="Q8" s="124"/>
      <c r="R8" s="126"/>
    </row>
    <row r="9" spans="1:18" s="11" customFormat="1" ht="16.350000000000001" customHeight="1" x14ac:dyDescent="0.25">
      <c r="A9" s="122" t="s">
        <v>8</v>
      </c>
      <c r="B9" s="123" t="s">
        <v>49</v>
      </c>
      <c r="C9" s="102">
        <f t="shared" si="0"/>
        <v>60</v>
      </c>
      <c r="D9" s="204">
        <f>SUM(J9,L9,N9,P9,R9)</f>
        <v>60</v>
      </c>
      <c r="E9" s="104" t="s">
        <v>13</v>
      </c>
      <c r="F9" s="104" t="s">
        <v>23</v>
      </c>
      <c r="G9" s="218" t="s">
        <v>56</v>
      </c>
      <c r="H9" s="219"/>
      <c r="I9" s="81">
        <v>2</v>
      </c>
      <c r="J9" s="82">
        <v>18</v>
      </c>
      <c r="K9" s="124">
        <v>3</v>
      </c>
      <c r="L9" s="125">
        <v>15</v>
      </c>
      <c r="M9" s="124">
        <v>4</v>
      </c>
      <c r="N9" s="125">
        <v>12</v>
      </c>
      <c r="O9" s="124">
        <v>3</v>
      </c>
      <c r="P9" s="125">
        <v>15</v>
      </c>
      <c r="Q9" s="124"/>
      <c r="R9" s="125"/>
    </row>
    <row r="10" spans="1:18" s="11" customFormat="1" ht="16.350000000000001" customHeight="1" x14ac:dyDescent="0.25">
      <c r="A10" s="122" t="s">
        <v>9</v>
      </c>
      <c r="B10" s="123" t="s">
        <v>75</v>
      </c>
      <c r="C10" s="102">
        <f t="shared" si="0"/>
        <v>57</v>
      </c>
      <c r="D10" s="204">
        <f>SUM(H10,J10,L10,N10,R10)</f>
        <v>57</v>
      </c>
      <c r="E10" s="104" t="s">
        <v>12</v>
      </c>
      <c r="F10" s="104" t="s">
        <v>12</v>
      </c>
      <c r="G10" s="118">
        <v>2</v>
      </c>
      <c r="H10" s="119">
        <v>18</v>
      </c>
      <c r="I10" s="124">
        <v>4</v>
      </c>
      <c r="J10" s="125">
        <v>12</v>
      </c>
      <c r="K10" s="124">
        <v>4</v>
      </c>
      <c r="L10" s="125">
        <v>12</v>
      </c>
      <c r="M10" s="124">
        <v>3</v>
      </c>
      <c r="N10" s="125">
        <v>15</v>
      </c>
      <c r="O10" s="124"/>
      <c r="P10" s="125"/>
      <c r="Q10" s="124"/>
      <c r="R10" s="125"/>
    </row>
    <row r="11" spans="1:18" s="11" customFormat="1" ht="16.350000000000001" customHeight="1" x14ac:dyDescent="0.25">
      <c r="A11" s="122" t="s">
        <v>10</v>
      </c>
      <c r="B11" s="123" t="s">
        <v>65</v>
      </c>
      <c r="C11" s="102">
        <f t="shared" si="0"/>
        <v>54</v>
      </c>
      <c r="D11" s="204">
        <f>SUM(H11,J11,N11,P11,R11)</f>
        <v>48</v>
      </c>
      <c r="E11" s="104" t="s">
        <v>7</v>
      </c>
      <c r="F11" s="104" t="s">
        <v>18</v>
      </c>
      <c r="G11" s="118">
        <v>4</v>
      </c>
      <c r="H11" s="119">
        <v>12</v>
      </c>
      <c r="I11" s="81">
        <v>6</v>
      </c>
      <c r="J11" s="82">
        <v>8</v>
      </c>
      <c r="K11" s="218">
        <v>7</v>
      </c>
      <c r="L11" s="219">
        <v>6</v>
      </c>
      <c r="M11" s="124">
        <v>5</v>
      </c>
      <c r="N11" s="125">
        <v>10</v>
      </c>
      <c r="O11" s="124">
        <v>2</v>
      </c>
      <c r="P11" s="125">
        <v>18</v>
      </c>
      <c r="Q11" s="124"/>
      <c r="R11" s="125"/>
    </row>
    <row r="12" spans="1:18" s="11" customFormat="1" ht="16.350000000000001" customHeight="1" x14ac:dyDescent="0.25">
      <c r="A12" s="122" t="s">
        <v>11</v>
      </c>
      <c r="B12" s="123" t="s">
        <v>147</v>
      </c>
      <c r="C12" s="102">
        <f t="shared" si="0"/>
        <v>18</v>
      </c>
      <c r="D12" s="204">
        <f>SUM(N12,R12)</f>
        <v>18</v>
      </c>
      <c r="E12" s="104" t="s">
        <v>12</v>
      </c>
      <c r="F12" s="104" t="s">
        <v>12</v>
      </c>
      <c r="G12" s="181"/>
      <c r="H12" s="182"/>
      <c r="I12" s="162"/>
      <c r="J12" s="163"/>
      <c r="K12" s="168"/>
      <c r="L12" s="169"/>
      <c r="M12" s="168">
        <v>2</v>
      </c>
      <c r="N12" s="169">
        <v>18</v>
      </c>
      <c r="O12" s="168"/>
      <c r="P12" s="169"/>
      <c r="Q12" s="168"/>
      <c r="R12" s="169"/>
    </row>
    <row r="13" spans="1:18" s="11" customFormat="1" ht="16.350000000000001" customHeight="1" x14ac:dyDescent="0.25">
      <c r="A13" s="122" t="s">
        <v>14</v>
      </c>
      <c r="B13" s="123" t="s">
        <v>101</v>
      </c>
      <c r="C13" s="102">
        <f t="shared" si="0"/>
        <v>10</v>
      </c>
      <c r="D13" s="204">
        <f>SUM(L13,R13)</f>
        <v>10</v>
      </c>
      <c r="E13" s="104" t="s">
        <v>102</v>
      </c>
      <c r="F13" s="104" t="s">
        <v>103</v>
      </c>
      <c r="G13" s="118"/>
      <c r="H13" s="119"/>
      <c r="I13" s="81"/>
      <c r="J13" s="82"/>
      <c r="K13" s="124">
        <v>5</v>
      </c>
      <c r="L13" s="125">
        <v>10</v>
      </c>
      <c r="M13" s="124"/>
      <c r="N13" s="125"/>
      <c r="O13" s="124"/>
      <c r="P13" s="125"/>
      <c r="Q13" s="124"/>
      <c r="R13" s="125"/>
    </row>
    <row r="14" spans="1:18" s="11" customFormat="1" ht="16.350000000000001" customHeight="1" x14ac:dyDescent="0.25">
      <c r="A14" s="122" t="s">
        <v>20</v>
      </c>
      <c r="B14" s="104" t="s">
        <v>88</v>
      </c>
      <c r="C14" s="102">
        <f t="shared" si="0"/>
        <v>10</v>
      </c>
      <c r="D14" s="204">
        <f>SUM(J14,R14)</f>
        <v>10</v>
      </c>
      <c r="E14" s="104" t="s">
        <v>7</v>
      </c>
      <c r="F14" s="104" t="s">
        <v>18</v>
      </c>
      <c r="G14" s="118"/>
      <c r="H14" s="119"/>
      <c r="I14" s="124">
        <v>5</v>
      </c>
      <c r="J14" s="125">
        <v>10</v>
      </c>
      <c r="K14" s="124"/>
      <c r="L14" s="125"/>
      <c r="M14" s="124"/>
      <c r="N14" s="125"/>
      <c r="O14" s="124"/>
      <c r="P14" s="125"/>
      <c r="Q14" s="124"/>
      <c r="R14" s="125"/>
    </row>
    <row r="15" spans="1:18" s="11" customFormat="1" ht="16.350000000000001" customHeight="1" x14ac:dyDescent="0.25">
      <c r="A15" s="122" t="s">
        <v>24</v>
      </c>
      <c r="B15" s="30" t="s">
        <v>66</v>
      </c>
      <c r="C15" s="40">
        <f t="shared" si="0"/>
        <v>10</v>
      </c>
      <c r="D15" s="40">
        <f>SUM(H15,R15)</f>
        <v>10</v>
      </c>
      <c r="E15" s="39" t="s">
        <v>7</v>
      </c>
      <c r="F15" s="39" t="s">
        <v>18</v>
      </c>
      <c r="G15" s="118">
        <v>5</v>
      </c>
      <c r="H15" s="119">
        <v>10</v>
      </c>
      <c r="I15" s="81"/>
      <c r="J15" s="82"/>
      <c r="K15" s="124"/>
      <c r="L15" s="125"/>
      <c r="M15" s="124"/>
      <c r="N15" s="125"/>
      <c r="O15" s="124"/>
      <c r="P15" s="125"/>
      <c r="Q15" s="124"/>
      <c r="R15" s="125"/>
    </row>
    <row r="16" spans="1:18" s="11" customFormat="1" ht="16.350000000000001" customHeight="1" x14ac:dyDescent="0.25">
      <c r="A16" s="142" t="s">
        <v>25</v>
      </c>
      <c r="B16" s="139" t="s">
        <v>58</v>
      </c>
      <c r="C16" s="40">
        <f t="shared" si="0"/>
        <v>8</v>
      </c>
      <c r="D16" s="215">
        <f>SUM(L16,R16)</f>
        <v>8</v>
      </c>
      <c r="E16" s="143" t="s">
        <v>19</v>
      </c>
      <c r="F16" s="143" t="s">
        <v>19</v>
      </c>
      <c r="G16" s="144"/>
      <c r="H16" s="145"/>
      <c r="I16" s="109"/>
      <c r="J16" s="110"/>
      <c r="K16" s="146">
        <v>6</v>
      </c>
      <c r="L16" s="147">
        <v>8</v>
      </c>
      <c r="M16" s="146"/>
      <c r="N16" s="147"/>
      <c r="O16" s="146"/>
      <c r="P16" s="147"/>
      <c r="Q16" s="146"/>
      <c r="R16" s="147"/>
    </row>
    <row r="17" spans="1:23" s="11" customFormat="1" ht="16.350000000000001" customHeight="1" thickBot="1" x14ac:dyDescent="0.3">
      <c r="A17" s="28" t="s">
        <v>26</v>
      </c>
      <c r="B17" s="14" t="s">
        <v>89</v>
      </c>
      <c r="C17" s="15">
        <f t="shared" si="0"/>
        <v>6</v>
      </c>
      <c r="D17" s="15">
        <f>SUM(J17,R17)</f>
        <v>6</v>
      </c>
      <c r="E17" s="14" t="s">
        <v>7</v>
      </c>
      <c r="F17" s="14" t="s">
        <v>18</v>
      </c>
      <c r="G17" s="120"/>
      <c r="H17" s="121"/>
      <c r="I17" s="131">
        <v>7</v>
      </c>
      <c r="J17" s="132">
        <v>6</v>
      </c>
      <c r="K17" s="128"/>
      <c r="L17" s="129"/>
      <c r="M17" s="131"/>
      <c r="N17" s="132"/>
      <c r="O17" s="128"/>
      <c r="P17" s="129"/>
      <c r="Q17" s="128"/>
      <c r="R17" s="129"/>
    </row>
    <row r="18" spans="1:23" ht="12.75" customHeight="1" x14ac:dyDescent="0.2">
      <c r="B18" s="25"/>
      <c r="G18" s="259"/>
      <c r="H18" s="259"/>
      <c r="I18" s="259"/>
      <c r="J18" s="259"/>
      <c r="K18" s="259"/>
      <c r="L18" s="259"/>
      <c r="M18" s="259"/>
      <c r="N18" s="259"/>
      <c r="O18" s="79"/>
      <c r="P18" s="79"/>
    </row>
    <row r="19" spans="1:23" s="11" customFormat="1" ht="15.6" customHeight="1" x14ac:dyDescent="0.25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80"/>
      <c r="P19" s="80"/>
      <c r="Q19" s="10"/>
      <c r="R19" s="10"/>
      <c r="S19" s="10"/>
      <c r="T19" s="10"/>
      <c r="U19" s="10"/>
      <c r="V19" s="10"/>
      <c r="W19" s="10"/>
    </row>
    <row r="20" spans="1:23" ht="12.75" customHeight="1" x14ac:dyDescent="0.2">
      <c r="G20" s="259"/>
      <c r="H20" s="259"/>
      <c r="I20" s="259"/>
      <c r="J20" s="259"/>
      <c r="K20" s="259"/>
      <c r="L20" s="259"/>
      <c r="M20" s="259"/>
      <c r="N20" s="259"/>
      <c r="O20" s="79"/>
      <c r="P20" s="79"/>
    </row>
  </sheetData>
  <sheetProtection selectLockedCells="1" selectUnlockedCells="1"/>
  <sortState ref="B7:P17">
    <sortCondition descending="1" ref="D7:D17"/>
  </sortState>
  <mergeCells count="16">
    <mergeCell ref="Q4:R5"/>
    <mergeCell ref="A2:R2"/>
    <mergeCell ref="G18:N18"/>
    <mergeCell ref="A19:N19"/>
    <mergeCell ref="G20:N20"/>
    <mergeCell ref="A4:A6"/>
    <mergeCell ref="B4:B6"/>
    <mergeCell ref="C4:C6"/>
    <mergeCell ref="E4:E6"/>
    <mergeCell ref="F4:F6"/>
    <mergeCell ref="G4:H5"/>
    <mergeCell ref="I4:J5"/>
    <mergeCell ref="K4:L5"/>
    <mergeCell ref="M4:N5"/>
    <mergeCell ref="O4:P5"/>
    <mergeCell ref="D4:D6"/>
  </mergeCells>
  <conditionalFormatting sqref="B9 C7:D14">
    <cfRule type="cellIs" dxfId="46" priority="34" stopIfTrue="1" operator="equal">
      <formula>"-"</formula>
    </cfRule>
  </conditionalFormatting>
  <conditionalFormatting sqref="B10:B14">
    <cfRule type="cellIs" dxfId="45" priority="32" stopIfTrue="1" operator="equal">
      <formula>"-"</formula>
    </cfRule>
  </conditionalFormatting>
  <conditionalFormatting sqref="E7:E8">
    <cfRule type="cellIs" dxfId="44" priority="31" stopIfTrue="1" operator="equal">
      <formula>"-"</formula>
    </cfRule>
  </conditionalFormatting>
  <conditionalFormatting sqref="F7:F8">
    <cfRule type="cellIs" dxfId="43" priority="29" stopIfTrue="1" operator="equal">
      <formula>"-"</formula>
    </cfRule>
  </conditionalFormatting>
  <conditionalFormatting sqref="B7">
    <cfRule type="cellIs" dxfId="42" priority="17" stopIfTrue="1" operator="equal">
      <formula>"-"</formula>
    </cfRule>
  </conditionalFormatting>
  <conditionalFormatting sqref="B8">
    <cfRule type="cellIs" dxfId="41" priority="16" stopIfTrue="1" operator="equal">
      <formula>"-"</formula>
    </cfRule>
  </conditionalFormatting>
  <conditionalFormatting sqref="E9">
    <cfRule type="cellIs" dxfId="40" priority="11" stopIfTrue="1" operator="equal">
      <formula>"-"</formula>
    </cfRule>
  </conditionalFormatting>
  <conditionalFormatting sqref="F9">
    <cfRule type="cellIs" dxfId="39" priority="10" stopIfTrue="1" operator="equal">
      <formula>"-"</formula>
    </cfRule>
  </conditionalFormatting>
  <conditionalFormatting sqref="F10:F14">
    <cfRule type="cellIs" dxfId="38" priority="8" stopIfTrue="1" operator="equal">
      <formula>"-"</formula>
    </cfRule>
  </conditionalFormatting>
  <conditionalFormatting sqref="E10:E14">
    <cfRule type="cellIs" dxfId="37" priority="9" stopIfTrue="1" operator="equal">
      <formula>"-"</formula>
    </cfRule>
  </conditionalFormatting>
  <conditionalFormatting sqref="B15:D16">
    <cfRule type="cellIs" dxfId="36" priority="7" stopIfTrue="1" operator="equal">
      <formula>"-"</formula>
    </cfRule>
  </conditionalFormatting>
  <conditionalFormatting sqref="E15:E16">
    <cfRule type="cellIs" dxfId="35" priority="6" stopIfTrue="1" operator="equal">
      <formula>"-"</formula>
    </cfRule>
  </conditionalFormatting>
  <conditionalFormatting sqref="F15">
    <cfRule type="cellIs" dxfId="34" priority="5" stopIfTrue="1" operator="equal">
      <formula>"-"</formula>
    </cfRule>
  </conditionalFormatting>
  <conditionalFormatting sqref="B17:D17">
    <cfRule type="cellIs" dxfId="33" priority="4" stopIfTrue="1" operator="equal">
      <formula>"-"</formula>
    </cfRule>
  </conditionalFormatting>
  <conditionalFormatting sqref="E17">
    <cfRule type="cellIs" dxfId="32" priority="3" stopIfTrue="1" operator="equal">
      <formula>"-"</formula>
    </cfRule>
  </conditionalFormatting>
  <conditionalFormatting sqref="F17">
    <cfRule type="cellIs" dxfId="31" priority="2" stopIfTrue="1" operator="equal">
      <formula>"-"</formula>
    </cfRule>
  </conditionalFormatting>
  <conditionalFormatting sqref="F16">
    <cfRule type="cellIs" dxfId="3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zoomScale="80" zoomScaleNormal="80" zoomScaleSheetLayoutView="75" workbookViewId="0">
      <selection activeCell="B19" sqref="B19"/>
    </sheetView>
  </sheetViews>
  <sheetFormatPr defaultRowHeight="12.75" x14ac:dyDescent="0.2"/>
  <cols>
    <col min="1" max="1" width="7.5703125" customWidth="1"/>
    <col min="2" max="2" width="25.5703125" customWidth="1"/>
    <col min="3" max="4" width="18.85546875" customWidth="1"/>
    <col min="5" max="5" width="22.85546875" customWidth="1"/>
    <col min="6" max="6" width="20" customWidth="1"/>
    <col min="7" max="18" width="11.1406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">
      <c r="A2" s="245" t="s">
        <v>71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</row>
    <row r="3" spans="1:18" ht="12.6" customHeight="1" thickBot="1" x14ac:dyDescent="0.35">
      <c r="A3" s="4"/>
      <c r="B3" s="4"/>
      <c r="C3" s="4"/>
      <c r="D3" s="192"/>
      <c r="E3" s="4"/>
      <c r="F3" s="23"/>
      <c r="G3" s="4"/>
      <c r="H3" s="4"/>
      <c r="I3" s="4"/>
      <c r="J3" s="4"/>
      <c r="K3" s="23"/>
      <c r="L3" s="23"/>
      <c r="M3" s="29"/>
      <c r="N3" s="29"/>
      <c r="O3" s="78"/>
      <c r="P3" s="78"/>
    </row>
    <row r="4" spans="1:18" ht="60" customHeight="1" thickBot="1" x14ac:dyDescent="0.25">
      <c r="A4" s="261" t="s">
        <v>0</v>
      </c>
      <c r="B4" s="264" t="s">
        <v>15</v>
      </c>
      <c r="C4" s="267" t="s">
        <v>1</v>
      </c>
      <c r="D4" s="258" t="s">
        <v>157</v>
      </c>
      <c r="E4" s="267" t="s">
        <v>2</v>
      </c>
      <c r="F4" s="267" t="s">
        <v>17</v>
      </c>
      <c r="G4" s="248" t="s">
        <v>82</v>
      </c>
      <c r="H4" s="249"/>
      <c r="I4" s="246" t="s">
        <v>98</v>
      </c>
      <c r="J4" s="246"/>
      <c r="K4" s="246" t="s">
        <v>99</v>
      </c>
      <c r="L4" s="246"/>
      <c r="M4" s="246" t="s">
        <v>83</v>
      </c>
      <c r="N4" s="246"/>
      <c r="O4" s="246" t="s">
        <v>84</v>
      </c>
      <c r="P4" s="246"/>
      <c r="Q4" s="246" t="s">
        <v>85</v>
      </c>
      <c r="R4" s="246"/>
    </row>
    <row r="5" spans="1:18" ht="57.75" customHeight="1" thickBot="1" x14ac:dyDescent="0.25">
      <c r="A5" s="262"/>
      <c r="B5" s="265"/>
      <c r="C5" s="268"/>
      <c r="D5" s="253"/>
      <c r="E5" s="268"/>
      <c r="F5" s="268"/>
      <c r="G5" s="250"/>
      <c r="H5" s="251"/>
      <c r="I5" s="246"/>
      <c r="J5" s="246"/>
      <c r="K5" s="246"/>
      <c r="L5" s="246"/>
      <c r="M5" s="246"/>
      <c r="N5" s="246"/>
      <c r="O5" s="246"/>
      <c r="P5" s="246"/>
      <c r="Q5" s="246"/>
      <c r="R5" s="246"/>
    </row>
    <row r="6" spans="1:18" ht="21" customHeight="1" thickBot="1" x14ac:dyDescent="0.25">
      <c r="A6" s="270"/>
      <c r="B6" s="271"/>
      <c r="C6" s="272"/>
      <c r="D6" s="254"/>
      <c r="E6" s="272"/>
      <c r="F6" s="272"/>
      <c r="G6" s="89" t="s">
        <v>3</v>
      </c>
      <c r="H6" s="90" t="s">
        <v>4</v>
      </c>
      <c r="I6" s="7" t="s">
        <v>3</v>
      </c>
      <c r="J6" s="91" t="s">
        <v>4</v>
      </c>
      <c r="K6" s="6" t="s">
        <v>3</v>
      </c>
      <c r="L6" s="92" t="s">
        <v>4</v>
      </c>
      <c r="M6" s="7" t="s">
        <v>3</v>
      </c>
      <c r="N6" s="91" t="s">
        <v>4</v>
      </c>
      <c r="O6" s="7" t="s">
        <v>3</v>
      </c>
      <c r="P6" s="91" t="s">
        <v>4</v>
      </c>
      <c r="Q6" s="7" t="s">
        <v>3</v>
      </c>
      <c r="R6" s="91" t="s">
        <v>4</v>
      </c>
    </row>
    <row r="7" spans="1:18" s="11" customFormat="1" ht="18" customHeight="1" x14ac:dyDescent="0.25">
      <c r="A7" s="93" t="s">
        <v>5</v>
      </c>
      <c r="B7" s="94" t="s">
        <v>52</v>
      </c>
      <c r="C7" s="95">
        <f t="shared" ref="C7:C13" si="0">SUM(H7,J7,L7,N7,P7,R7)</f>
        <v>76</v>
      </c>
      <c r="D7" s="220">
        <f>SUM(H7,J7,L7,P7,R7)</f>
        <v>76</v>
      </c>
      <c r="E7" s="96" t="s">
        <v>12</v>
      </c>
      <c r="F7" s="97" t="s">
        <v>12</v>
      </c>
      <c r="G7" s="98">
        <v>2</v>
      </c>
      <c r="H7" s="99">
        <v>18</v>
      </c>
      <c r="I7" s="98">
        <v>3</v>
      </c>
      <c r="J7" s="99">
        <v>15</v>
      </c>
      <c r="K7" s="98">
        <v>1</v>
      </c>
      <c r="L7" s="99">
        <v>25</v>
      </c>
      <c r="M7" s="98"/>
      <c r="N7" s="99"/>
      <c r="O7" s="98">
        <v>2</v>
      </c>
      <c r="P7" s="99">
        <v>18</v>
      </c>
      <c r="Q7" s="98"/>
      <c r="R7" s="99"/>
    </row>
    <row r="8" spans="1:18" s="11" customFormat="1" ht="18" customHeight="1" x14ac:dyDescent="0.25">
      <c r="A8" s="100" t="s">
        <v>6</v>
      </c>
      <c r="B8" s="101" t="s">
        <v>67</v>
      </c>
      <c r="C8" s="102">
        <f t="shared" si="0"/>
        <v>75</v>
      </c>
      <c r="D8" s="221">
        <f>SUM(H8,J8,P8,R8)</f>
        <v>75</v>
      </c>
      <c r="E8" s="103" t="s">
        <v>68</v>
      </c>
      <c r="F8" s="104" t="s">
        <v>69</v>
      </c>
      <c r="G8" s="81">
        <v>1</v>
      </c>
      <c r="H8" s="82">
        <v>25</v>
      </c>
      <c r="I8" s="81">
        <v>1</v>
      </c>
      <c r="J8" s="82">
        <v>25</v>
      </c>
      <c r="K8" s="81"/>
      <c r="L8" s="82"/>
      <c r="M8" s="81"/>
      <c r="N8" s="82"/>
      <c r="O8" s="81">
        <v>1</v>
      </c>
      <c r="P8" s="82">
        <v>25</v>
      </c>
      <c r="Q8" s="81"/>
      <c r="R8" s="82"/>
    </row>
    <row r="9" spans="1:18" s="11" customFormat="1" ht="18" customHeight="1" x14ac:dyDescent="0.25">
      <c r="A9" s="100" t="s">
        <v>8</v>
      </c>
      <c r="B9" s="101" t="s">
        <v>54</v>
      </c>
      <c r="C9" s="102">
        <f t="shared" si="0"/>
        <v>39</v>
      </c>
      <c r="D9" s="222">
        <f>SUM(H9,J9,N9,R9)</f>
        <v>39</v>
      </c>
      <c r="E9" s="107" t="s">
        <v>55</v>
      </c>
      <c r="F9" s="108" t="s">
        <v>57</v>
      </c>
      <c r="G9" s="83">
        <v>3</v>
      </c>
      <c r="H9" s="84">
        <v>15</v>
      </c>
      <c r="I9" s="81">
        <v>4</v>
      </c>
      <c r="J9" s="82">
        <v>12</v>
      </c>
      <c r="K9" s="218" t="s">
        <v>56</v>
      </c>
      <c r="L9" s="219"/>
      <c r="M9" s="81">
        <v>4</v>
      </c>
      <c r="N9" s="82">
        <v>12</v>
      </c>
      <c r="O9" s="81" t="s">
        <v>56</v>
      </c>
      <c r="P9" s="82"/>
      <c r="Q9" s="81"/>
      <c r="R9" s="82"/>
    </row>
    <row r="10" spans="1:18" s="11" customFormat="1" ht="18" customHeight="1" x14ac:dyDescent="0.25">
      <c r="A10" s="100" t="s">
        <v>9</v>
      </c>
      <c r="B10" s="104" t="s">
        <v>50</v>
      </c>
      <c r="C10" s="102">
        <f t="shared" si="0"/>
        <v>33</v>
      </c>
      <c r="D10" s="204">
        <f>SUM(N10,P10,R10)</f>
        <v>33</v>
      </c>
      <c r="E10" s="104" t="s">
        <v>21</v>
      </c>
      <c r="F10" s="104" t="s">
        <v>22</v>
      </c>
      <c r="G10" s="85"/>
      <c r="H10" s="86"/>
      <c r="I10" s="81"/>
      <c r="J10" s="82"/>
      <c r="K10" s="81"/>
      <c r="L10" s="82"/>
      <c r="M10" s="81">
        <v>2</v>
      </c>
      <c r="N10" s="82">
        <v>18</v>
      </c>
      <c r="O10" s="81">
        <v>3</v>
      </c>
      <c r="P10" s="82">
        <v>15</v>
      </c>
      <c r="Q10" s="81"/>
      <c r="R10" s="82"/>
    </row>
    <row r="11" spans="1:18" s="11" customFormat="1" ht="18" customHeight="1" x14ac:dyDescent="0.25">
      <c r="A11" s="105" t="s">
        <v>10</v>
      </c>
      <c r="B11" s="106" t="s">
        <v>100</v>
      </c>
      <c r="C11" s="102">
        <f t="shared" si="0"/>
        <v>33</v>
      </c>
      <c r="D11" s="204">
        <f>SUM(L11,N11,R11)</f>
        <v>33</v>
      </c>
      <c r="E11" s="104" t="s">
        <v>7</v>
      </c>
      <c r="F11" s="104" t="s">
        <v>18</v>
      </c>
      <c r="G11" s="85"/>
      <c r="H11" s="86"/>
      <c r="I11" s="109"/>
      <c r="J11" s="110"/>
      <c r="K11" s="109">
        <v>2</v>
      </c>
      <c r="L11" s="110">
        <v>18</v>
      </c>
      <c r="M11" s="109">
        <v>3</v>
      </c>
      <c r="N11" s="110">
        <v>15</v>
      </c>
      <c r="O11" s="109"/>
      <c r="P11" s="110"/>
      <c r="Q11" s="109"/>
      <c r="R11" s="110"/>
    </row>
    <row r="12" spans="1:18" s="11" customFormat="1" ht="18" customHeight="1" x14ac:dyDescent="0.25">
      <c r="A12" s="176" t="s">
        <v>11</v>
      </c>
      <c r="B12" s="177" t="s">
        <v>51</v>
      </c>
      <c r="C12" s="102">
        <f t="shared" si="0"/>
        <v>30</v>
      </c>
      <c r="D12" s="223">
        <f>SUM(H12,J12,R12)</f>
        <v>30</v>
      </c>
      <c r="E12" s="171" t="s">
        <v>19</v>
      </c>
      <c r="F12" s="171" t="s">
        <v>19</v>
      </c>
      <c r="G12" s="178">
        <v>4</v>
      </c>
      <c r="H12" s="179">
        <v>12</v>
      </c>
      <c r="I12" s="180">
        <v>2</v>
      </c>
      <c r="J12" s="173">
        <v>18</v>
      </c>
      <c r="K12" s="180" t="s">
        <v>56</v>
      </c>
      <c r="L12" s="173"/>
      <c r="M12" s="180"/>
      <c r="N12" s="173"/>
      <c r="O12" s="180"/>
      <c r="P12" s="173"/>
      <c r="Q12" s="180"/>
      <c r="R12" s="173"/>
    </row>
    <row r="13" spans="1:18" s="11" customFormat="1" ht="18" customHeight="1" x14ac:dyDescent="0.25">
      <c r="A13" s="176" t="s">
        <v>14</v>
      </c>
      <c r="B13" s="177" t="s">
        <v>146</v>
      </c>
      <c r="C13" s="102">
        <f t="shared" si="0"/>
        <v>25</v>
      </c>
      <c r="D13" s="223">
        <f>SUM(N13,R13)</f>
        <v>25</v>
      </c>
      <c r="E13" s="171" t="s">
        <v>108</v>
      </c>
      <c r="F13" s="171" t="s">
        <v>109</v>
      </c>
      <c r="G13" s="178"/>
      <c r="H13" s="179"/>
      <c r="I13" s="180"/>
      <c r="J13" s="173"/>
      <c r="K13" s="180"/>
      <c r="L13" s="173"/>
      <c r="M13" s="180">
        <v>1</v>
      </c>
      <c r="N13" s="173">
        <v>25</v>
      </c>
      <c r="O13" s="180"/>
      <c r="P13" s="173"/>
      <c r="Q13" s="180"/>
      <c r="R13" s="173"/>
    </row>
    <row r="14" spans="1:18" s="11" customFormat="1" ht="18" customHeight="1" x14ac:dyDescent="0.25">
      <c r="A14" s="105"/>
      <c r="B14" s="106" t="s">
        <v>53</v>
      </c>
      <c r="C14" s="102">
        <f t="shared" ref="C14:C15" si="1">SUM(H14,J14,L14,N14,P14,R14)</f>
        <v>0</v>
      </c>
      <c r="D14" s="223">
        <f>SUM(R14)</f>
        <v>0</v>
      </c>
      <c r="E14" s="108" t="s">
        <v>38</v>
      </c>
      <c r="F14" s="108" t="s">
        <v>39</v>
      </c>
      <c r="G14" s="85" t="s">
        <v>56</v>
      </c>
      <c r="H14" s="86"/>
      <c r="I14" s="109"/>
      <c r="J14" s="110"/>
      <c r="K14" s="109"/>
      <c r="L14" s="110"/>
      <c r="M14" s="109"/>
      <c r="N14" s="110"/>
      <c r="O14" s="109"/>
      <c r="P14" s="110"/>
      <c r="Q14" s="109"/>
      <c r="R14" s="110"/>
    </row>
    <row r="15" spans="1:18" s="11" customFormat="1" ht="18" customHeight="1" thickBot="1" x14ac:dyDescent="0.3">
      <c r="A15" s="111"/>
      <c r="B15" s="112" t="s">
        <v>74</v>
      </c>
      <c r="C15" s="15">
        <f t="shared" si="1"/>
        <v>0</v>
      </c>
      <c r="D15" s="224">
        <f>SUM(R15)</f>
        <v>0</v>
      </c>
      <c r="E15" s="113" t="s">
        <v>13</v>
      </c>
      <c r="F15" s="14" t="s">
        <v>23</v>
      </c>
      <c r="G15" s="87" t="s">
        <v>56</v>
      </c>
      <c r="H15" s="88"/>
      <c r="I15" s="114"/>
      <c r="J15" s="115"/>
      <c r="K15" s="114"/>
      <c r="L15" s="115"/>
      <c r="M15" s="114"/>
      <c r="N15" s="115"/>
      <c r="O15" s="114" t="s">
        <v>56</v>
      </c>
      <c r="P15" s="115"/>
      <c r="Q15" s="114"/>
      <c r="R15" s="115"/>
    </row>
    <row r="16" spans="1:18" ht="12.75" customHeight="1" x14ac:dyDescent="0.2">
      <c r="B16" s="5"/>
      <c r="G16" s="259"/>
      <c r="H16" s="259"/>
      <c r="I16" s="259"/>
      <c r="J16" s="259"/>
      <c r="K16" s="259"/>
      <c r="L16" s="259"/>
      <c r="M16" s="259"/>
      <c r="N16" s="259"/>
      <c r="O16" s="79"/>
      <c r="P16" s="79"/>
    </row>
    <row r="17" spans="1:23" s="11" customFormat="1" ht="15.6" customHeight="1" x14ac:dyDescent="0.25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80"/>
      <c r="P17" s="80"/>
      <c r="Q17" s="10"/>
      <c r="R17" s="10"/>
      <c r="S17" s="10"/>
      <c r="T17" s="10"/>
      <c r="U17" s="10"/>
      <c r="V17" s="10"/>
      <c r="W17" s="10"/>
    </row>
    <row r="18" spans="1:23" ht="12.75" customHeight="1" x14ac:dyDescent="0.2">
      <c r="G18" s="259"/>
      <c r="H18" s="259"/>
      <c r="I18" s="259"/>
      <c r="J18" s="259"/>
      <c r="K18" s="259"/>
      <c r="L18" s="259"/>
      <c r="M18" s="259"/>
      <c r="N18" s="259"/>
      <c r="O18" s="79"/>
      <c r="P18" s="79"/>
    </row>
  </sheetData>
  <sheetProtection selectLockedCells="1" selectUnlockedCells="1"/>
  <sortState ref="B10:P11">
    <sortCondition ref="M10:M11"/>
  </sortState>
  <mergeCells count="16">
    <mergeCell ref="Q4:R5"/>
    <mergeCell ref="A2:R2"/>
    <mergeCell ref="G18:N18"/>
    <mergeCell ref="A4:A6"/>
    <mergeCell ref="B4:B6"/>
    <mergeCell ref="C4:C6"/>
    <mergeCell ref="E4:E6"/>
    <mergeCell ref="G4:H5"/>
    <mergeCell ref="I4:J5"/>
    <mergeCell ref="G16:N16"/>
    <mergeCell ref="A17:N17"/>
    <mergeCell ref="K4:L5"/>
    <mergeCell ref="F4:F6"/>
    <mergeCell ref="M4:N5"/>
    <mergeCell ref="O4:P5"/>
    <mergeCell ref="D4:D6"/>
  </mergeCells>
  <conditionalFormatting sqref="B7:B9">
    <cfRule type="cellIs" dxfId="29" priority="42" stopIfTrue="1" operator="equal">
      <formula>"-"</formula>
    </cfRule>
  </conditionalFormatting>
  <conditionalFormatting sqref="E7:E8">
    <cfRule type="cellIs" dxfId="28" priority="32" stopIfTrue="1" operator="equal">
      <formula>"-"</formula>
    </cfRule>
  </conditionalFormatting>
  <conditionalFormatting sqref="F7:F8">
    <cfRule type="cellIs" dxfId="27" priority="26" stopIfTrue="1" operator="equal">
      <formula>"-"</formula>
    </cfRule>
  </conditionalFormatting>
  <conditionalFormatting sqref="B10:B15">
    <cfRule type="cellIs" dxfId="26" priority="20" stopIfTrue="1" operator="equal">
      <formula>"-"</formula>
    </cfRule>
  </conditionalFormatting>
  <conditionalFormatting sqref="E10:E13 E15">
    <cfRule type="cellIs" dxfId="25" priority="19" stopIfTrue="1" operator="equal">
      <formula>"-"</formula>
    </cfRule>
  </conditionalFormatting>
  <conditionalFormatting sqref="F15">
    <cfRule type="cellIs" dxfId="24" priority="15" stopIfTrue="1" operator="equal">
      <formula>"-"</formula>
    </cfRule>
  </conditionalFormatting>
  <conditionalFormatting sqref="C10:D15">
    <cfRule type="cellIs" dxfId="23" priority="10" stopIfTrue="1" operator="equal">
      <formula>"-"</formula>
    </cfRule>
  </conditionalFormatting>
  <conditionalFormatting sqref="C9:D9">
    <cfRule type="cellIs" dxfId="22" priority="9" stopIfTrue="1" operator="equal">
      <formula>"-"</formula>
    </cfRule>
  </conditionalFormatting>
  <conditionalFormatting sqref="C8:D8">
    <cfRule type="cellIs" dxfId="21" priority="8" stopIfTrue="1" operator="equal">
      <formula>"-"</formula>
    </cfRule>
  </conditionalFormatting>
  <conditionalFormatting sqref="C7:D7">
    <cfRule type="cellIs" dxfId="20" priority="7" stopIfTrue="1" operator="equal">
      <formula>"-"</formula>
    </cfRule>
  </conditionalFormatting>
  <conditionalFormatting sqref="E9">
    <cfRule type="cellIs" dxfId="19" priority="6" stopIfTrue="1" operator="equal">
      <formula>"-"</formula>
    </cfRule>
  </conditionalFormatting>
  <conditionalFormatting sqref="F9">
    <cfRule type="cellIs" dxfId="18" priority="5" stopIfTrue="1" operator="equal">
      <formula>"-"</formula>
    </cfRule>
  </conditionalFormatting>
  <conditionalFormatting sqref="F10:F13">
    <cfRule type="cellIs" dxfId="17" priority="2" stopIfTrue="1" operator="equal">
      <formula>"-"</formula>
    </cfRule>
  </conditionalFormatting>
  <conditionalFormatting sqref="E14:F14">
    <cfRule type="cellIs" dxfId="16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="90" zoomScaleNormal="90" zoomScaleSheetLayoutView="75" workbookViewId="0">
      <selection activeCell="A7" sqref="A7"/>
    </sheetView>
  </sheetViews>
  <sheetFormatPr defaultRowHeight="12.75" x14ac:dyDescent="0.2"/>
  <cols>
    <col min="1" max="1" width="7.5703125" customWidth="1"/>
    <col min="2" max="2" width="26.5703125" customWidth="1"/>
    <col min="3" max="4" width="13.28515625" customWidth="1"/>
    <col min="5" max="5" width="22.140625" customWidth="1"/>
    <col min="6" max="6" width="19" customWidth="1"/>
    <col min="7" max="18" width="11.5703125" customWidth="1"/>
  </cols>
  <sheetData>
    <row r="1" spans="1:18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ht="106.5" customHeight="1" x14ac:dyDescent="0.3">
      <c r="A2" s="245" t="s">
        <v>70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</row>
    <row r="3" spans="1:18" ht="11.85" customHeight="1" thickBot="1" x14ac:dyDescent="0.35">
      <c r="A3" s="4"/>
      <c r="B3" s="4"/>
      <c r="C3" s="4"/>
      <c r="D3" s="192"/>
      <c r="E3" s="4"/>
      <c r="F3" s="23"/>
      <c r="G3" s="4"/>
      <c r="H3" s="4"/>
      <c r="I3" s="23"/>
      <c r="J3" s="23"/>
      <c r="K3" s="4"/>
      <c r="L3" s="4"/>
      <c r="M3" s="29"/>
      <c r="N3" s="29"/>
      <c r="O3" s="78"/>
      <c r="P3" s="78"/>
    </row>
    <row r="4" spans="1:18" ht="60" customHeight="1" thickBot="1" x14ac:dyDescent="0.25">
      <c r="A4" s="261" t="s">
        <v>0</v>
      </c>
      <c r="B4" s="264" t="s">
        <v>16</v>
      </c>
      <c r="C4" s="273" t="s">
        <v>1</v>
      </c>
      <c r="D4" s="258" t="s">
        <v>157</v>
      </c>
      <c r="E4" s="267" t="s">
        <v>2</v>
      </c>
      <c r="F4" s="267" t="s">
        <v>17</v>
      </c>
      <c r="G4" s="248" t="s">
        <v>82</v>
      </c>
      <c r="H4" s="249"/>
      <c r="I4" s="246" t="s">
        <v>98</v>
      </c>
      <c r="J4" s="246"/>
      <c r="K4" s="246" t="s">
        <v>99</v>
      </c>
      <c r="L4" s="246"/>
      <c r="M4" s="246" t="s">
        <v>83</v>
      </c>
      <c r="N4" s="246"/>
      <c r="O4" s="246" t="s">
        <v>84</v>
      </c>
      <c r="P4" s="246"/>
      <c r="Q4" s="246" t="s">
        <v>85</v>
      </c>
      <c r="R4" s="246"/>
    </row>
    <row r="5" spans="1:18" ht="57.75" customHeight="1" thickBot="1" x14ac:dyDescent="0.25">
      <c r="A5" s="262"/>
      <c r="B5" s="265"/>
      <c r="C5" s="274"/>
      <c r="D5" s="253"/>
      <c r="E5" s="268"/>
      <c r="F5" s="268"/>
      <c r="G5" s="250"/>
      <c r="H5" s="251"/>
      <c r="I5" s="246"/>
      <c r="J5" s="246"/>
      <c r="K5" s="246"/>
      <c r="L5" s="246"/>
      <c r="M5" s="246"/>
      <c r="N5" s="246"/>
      <c r="O5" s="246"/>
      <c r="P5" s="246"/>
      <c r="Q5" s="246"/>
      <c r="R5" s="246"/>
    </row>
    <row r="6" spans="1:18" ht="21" customHeight="1" thickBot="1" x14ac:dyDescent="0.25">
      <c r="A6" s="263"/>
      <c r="B6" s="266"/>
      <c r="C6" s="275"/>
      <c r="D6" s="253"/>
      <c r="E6" s="269"/>
      <c r="F6" s="269"/>
      <c r="G6" s="53" t="s">
        <v>3</v>
      </c>
      <c r="H6" s="52" t="s">
        <v>4</v>
      </c>
      <c r="I6" s="7" t="s">
        <v>3</v>
      </c>
      <c r="J6" s="8" t="s">
        <v>4</v>
      </c>
      <c r="K6" s="6" t="s">
        <v>3</v>
      </c>
      <c r="L6" s="9" t="s">
        <v>4</v>
      </c>
      <c r="M6" s="7" t="s">
        <v>3</v>
      </c>
      <c r="N6" s="8" t="s">
        <v>4</v>
      </c>
      <c r="O6" s="7" t="s">
        <v>3</v>
      </c>
      <c r="P6" s="8" t="s">
        <v>4</v>
      </c>
      <c r="Q6" s="7" t="s">
        <v>3</v>
      </c>
      <c r="R6" s="8" t="s">
        <v>4</v>
      </c>
    </row>
    <row r="7" spans="1:18" s="11" customFormat="1" ht="16.350000000000001" customHeight="1" x14ac:dyDescent="0.25">
      <c r="A7" s="16" t="s">
        <v>5</v>
      </c>
      <c r="B7" s="17" t="s">
        <v>40</v>
      </c>
      <c r="C7" s="18">
        <f t="shared" ref="C7:C21" si="0">SUM(H7,J7,L7,N7,P7,R7)</f>
        <v>89</v>
      </c>
      <c r="D7" s="95">
        <f>SUM(J7,L7,N7,P7,R7)</f>
        <v>77</v>
      </c>
      <c r="E7" s="96" t="s">
        <v>13</v>
      </c>
      <c r="F7" s="12" t="s">
        <v>41</v>
      </c>
      <c r="G7" s="216">
        <v>4</v>
      </c>
      <c r="H7" s="217">
        <v>12</v>
      </c>
      <c r="I7" s="230">
        <v>3</v>
      </c>
      <c r="J7" s="232">
        <v>15</v>
      </c>
      <c r="K7" s="230">
        <v>1</v>
      </c>
      <c r="L7" s="232">
        <v>25</v>
      </c>
      <c r="M7" s="31">
        <v>4</v>
      </c>
      <c r="N7" s="32">
        <v>12</v>
      </c>
      <c r="O7" s="31">
        <v>1</v>
      </c>
      <c r="P7" s="32">
        <v>25</v>
      </c>
      <c r="Q7" s="31"/>
      <c r="R7" s="32"/>
    </row>
    <row r="8" spans="1:18" s="11" customFormat="1" ht="16.350000000000001" customHeight="1" x14ac:dyDescent="0.25">
      <c r="A8" s="41" t="s">
        <v>6</v>
      </c>
      <c r="B8" s="20" t="s">
        <v>45</v>
      </c>
      <c r="C8" s="42">
        <f t="shared" si="0"/>
        <v>76</v>
      </c>
      <c r="D8" s="204">
        <f>SUM(H8,J8,L8,N8,R8)</f>
        <v>76</v>
      </c>
      <c r="E8" s="202" t="s">
        <v>12</v>
      </c>
      <c r="F8" s="39" t="s">
        <v>12</v>
      </c>
      <c r="G8" s="54">
        <v>1</v>
      </c>
      <c r="H8" s="55">
        <v>25</v>
      </c>
      <c r="I8" s="231">
        <v>1</v>
      </c>
      <c r="J8" s="233">
        <v>25</v>
      </c>
      <c r="K8" s="43">
        <v>10</v>
      </c>
      <c r="L8" s="37">
        <v>1</v>
      </c>
      <c r="M8" s="43">
        <v>1</v>
      </c>
      <c r="N8" s="37">
        <v>25</v>
      </c>
      <c r="O8" s="205" t="s">
        <v>56</v>
      </c>
      <c r="P8" s="234"/>
      <c r="Q8" s="43"/>
      <c r="R8" s="37"/>
    </row>
    <row r="9" spans="1:18" s="11" customFormat="1" ht="16.350000000000001" customHeight="1" x14ac:dyDescent="0.25">
      <c r="A9" s="41" t="s">
        <v>8</v>
      </c>
      <c r="B9" s="20" t="s">
        <v>107</v>
      </c>
      <c r="C9" s="42">
        <f t="shared" si="0"/>
        <v>48</v>
      </c>
      <c r="D9" s="204">
        <f>SUM(L9,N9,P9,R9)</f>
        <v>48</v>
      </c>
      <c r="E9" s="202" t="s">
        <v>108</v>
      </c>
      <c r="F9" s="39" t="s">
        <v>160</v>
      </c>
      <c r="G9" s="54"/>
      <c r="H9" s="55"/>
      <c r="I9" s="33"/>
      <c r="J9" s="34"/>
      <c r="K9" s="48">
        <v>3</v>
      </c>
      <c r="L9" s="49">
        <v>15</v>
      </c>
      <c r="M9" s="43">
        <v>3</v>
      </c>
      <c r="N9" s="37">
        <v>15</v>
      </c>
      <c r="O9" s="43">
        <v>2</v>
      </c>
      <c r="P9" s="37">
        <v>18</v>
      </c>
      <c r="Q9" s="43"/>
      <c r="R9" s="37"/>
    </row>
    <row r="10" spans="1:18" s="11" customFormat="1" ht="16.350000000000001" customHeight="1" x14ac:dyDescent="0.25">
      <c r="A10" s="41" t="s">
        <v>9</v>
      </c>
      <c r="B10" s="20" t="s">
        <v>58</v>
      </c>
      <c r="C10" s="42">
        <f t="shared" si="0"/>
        <v>43</v>
      </c>
      <c r="D10" s="204">
        <f>SUM(H10,J10,P10,R10)</f>
        <v>43</v>
      </c>
      <c r="E10" s="202" t="s">
        <v>19</v>
      </c>
      <c r="F10" s="39" t="s">
        <v>19</v>
      </c>
      <c r="G10" s="81">
        <v>5</v>
      </c>
      <c r="H10" s="82">
        <v>10</v>
      </c>
      <c r="I10" s="33">
        <v>2</v>
      </c>
      <c r="J10" s="34">
        <v>18</v>
      </c>
      <c r="K10" s="48"/>
      <c r="L10" s="49"/>
      <c r="M10" s="43"/>
      <c r="N10" s="37"/>
      <c r="O10" s="43">
        <v>3</v>
      </c>
      <c r="P10" s="37">
        <v>15</v>
      </c>
      <c r="Q10" s="43"/>
      <c r="R10" s="37"/>
    </row>
    <row r="11" spans="1:18" s="11" customFormat="1" ht="16.350000000000001" customHeight="1" x14ac:dyDescent="0.25">
      <c r="A11" s="41" t="s">
        <v>10</v>
      </c>
      <c r="B11" s="130" t="s">
        <v>110</v>
      </c>
      <c r="C11" s="42">
        <f t="shared" si="0"/>
        <v>38</v>
      </c>
      <c r="D11" s="204">
        <f>SUM(L11,N11,P11,R11)</f>
        <v>38</v>
      </c>
      <c r="E11" s="202" t="s">
        <v>111</v>
      </c>
      <c r="F11" s="39" t="s">
        <v>112</v>
      </c>
      <c r="G11" s="81"/>
      <c r="H11" s="82"/>
      <c r="I11" s="81"/>
      <c r="J11" s="82"/>
      <c r="K11" s="54">
        <v>5</v>
      </c>
      <c r="L11" s="55">
        <v>10</v>
      </c>
      <c r="M11" s="148">
        <v>2</v>
      </c>
      <c r="N11" s="149">
        <v>18</v>
      </c>
      <c r="O11" s="148">
        <v>5</v>
      </c>
      <c r="P11" s="149">
        <v>10</v>
      </c>
      <c r="Q11" s="148"/>
      <c r="R11" s="149"/>
    </row>
    <row r="12" spans="1:18" s="11" customFormat="1" ht="16.350000000000001" customHeight="1" x14ac:dyDescent="0.25">
      <c r="A12" s="41" t="s">
        <v>11</v>
      </c>
      <c r="B12" s="20" t="s">
        <v>42</v>
      </c>
      <c r="C12" s="42">
        <f t="shared" si="0"/>
        <v>25</v>
      </c>
      <c r="D12" s="204">
        <f>SUM(H12,J12,R12)</f>
        <v>25</v>
      </c>
      <c r="E12" s="202" t="s">
        <v>43</v>
      </c>
      <c r="F12" s="39" t="s">
        <v>44</v>
      </c>
      <c r="G12" s="81">
        <v>3</v>
      </c>
      <c r="H12" s="82">
        <v>15</v>
      </c>
      <c r="I12" s="46">
        <v>5</v>
      </c>
      <c r="J12" s="47">
        <v>10</v>
      </c>
      <c r="K12" s="48"/>
      <c r="L12" s="49"/>
      <c r="M12" s="43"/>
      <c r="N12" s="37"/>
      <c r="O12" s="43"/>
      <c r="P12" s="37"/>
      <c r="Q12" s="43"/>
      <c r="R12" s="37"/>
    </row>
    <row r="13" spans="1:18" s="11" customFormat="1" ht="16.350000000000001" customHeight="1" x14ac:dyDescent="0.25">
      <c r="A13" s="41" t="s">
        <v>14</v>
      </c>
      <c r="B13" s="130" t="s">
        <v>81</v>
      </c>
      <c r="C13" s="42">
        <f t="shared" si="0"/>
        <v>22</v>
      </c>
      <c r="D13" s="204">
        <f>SUM(J13,N13,R13)</f>
        <v>22</v>
      </c>
      <c r="E13" s="202" t="s">
        <v>12</v>
      </c>
      <c r="F13" s="39" t="s">
        <v>12</v>
      </c>
      <c r="G13" s="81"/>
      <c r="H13" s="82"/>
      <c r="I13" s="81">
        <v>4</v>
      </c>
      <c r="J13" s="82">
        <v>12</v>
      </c>
      <c r="K13" s="54"/>
      <c r="L13" s="55"/>
      <c r="M13" s="148">
        <v>5</v>
      </c>
      <c r="N13" s="149">
        <v>10</v>
      </c>
      <c r="O13" s="148" t="s">
        <v>56</v>
      </c>
      <c r="P13" s="149"/>
      <c r="Q13" s="148"/>
      <c r="R13" s="149"/>
    </row>
    <row r="14" spans="1:18" s="11" customFormat="1" ht="16.350000000000001" customHeight="1" x14ac:dyDescent="0.25">
      <c r="A14" s="41" t="s">
        <v>20</v>
      </c>
      <c r="B14" s="20" t="s">
        <v>104</v>
      </c>
      <c r="C14" s="42">
        <f t="shared" si="0"/>
        <v>18</v>
      </c>
      <c r="D14" s="204">
        <f>SUM(L14,R14)</f>
        <v>18</v>
      </c>
      <c r="E14" s="202" t="s">
        <v>105</v>
      </c>
      <c r="F14" s="39" t="s">
        <v>106</v>
      </c>
      <c r="G14" s="81"/>
      <c r="H14" s="82"/>
      <c r="I14" s="81"/>
      <c r="J14" s="82"/>
      <c r="K14" s="54">
        <v>2</v>
      </c>
      <c r="L14" s="55">
        <v>18</v>
      </c>
      <c r="M14" s="148"/>
      <c r="N14" s="149"/>
      <c r="O14" s="148"/>
      <c r="P14" s="149"/>
      <c r="Q14" s="148"/>
      <c r="R14" s="149"/>
    </row>
    <row r="15" spans="1:18" s="11" customFormat="1" ht="16.350000000000001" customHeight="1" x14ac:dyDescent="0.25">
      <c r="A15" s="41" t="s">
        <v>24</v>
      </c>
      <c r="B15" s="130" t="s">
        <v>78</v>
      </c>
      <c r="C15" s="42">
        <f t="shared" si="0"/>
        <v>18</v>
      </c>
      <c r="D15" s="204">
        <f>SUM(H15,R15)</f>
        <v>18</v>
      </c>
      <c r="E15" s="202" t="s">
        <v>76</v>
      </c>
      <c r="F15" s="39" t="s">
        <v>77</v>
      </c>
      <c r="G15" s="81">
        <v>2</v>
      </c>
      <c r="H15" s="82">
        <v>18</v>
      </c>
      <c r="I15" s="81"/>
      <c r="J15" s="82"/>
      <c r="K15" s="54"/>
      <c r="L15" s="55"/>
      <c r="M15" s="148"/>
      <c r="N15" s="149"/>
      <c r="O15" s="148"/>
      <c r="P15" s="149"/>
      <c r="Q15" s="148"/>
      <c r="R15" s="149"/>
    </row>
    <row r="16" spans="1:18" s="11" customFormat="1" ht="16.350000000000001" customHeight="1" x14ac:dyDescent="0.25">
      <c r="A16" s="41" t="s">
        <v>25</v>
      </c>
      <c r="B16" s="20" t="s">
        <v>53</v>
      </c>
      <c r="C16" s="42">
        <f t="shared" si="0"/>
        <v>18</v>
      </c>
      <c r="D16" s="204">
        <f>SUM(L16,P16,R16)</f>
        <v>18</v>
      </c>
      <c r="E16" s="225" t="s">
        <v>38</v>
      </c>
      <c r="F16" s="13" t="s">
        <v>39</v>
      </c>
      <c r="G16" s="81"/>
      <c r="H16" s="82"/>
      <c r="I16" s="33"/>
      <c r="J16" s="34"/>
      <c r="K16" s="43">
        <v>7</v>
      </c>
      <c r="L16" s="37">
        <v>6</v>
      </c>
      <c r="M16" s="43"/>
      <c r="N16" s="37"/>
      <c r="O16" s="43">
        <v>4</v>
      </c>
      <c r="P16" s="37">
        <v>12</v>
      </c>
      <c r="Q16" s="43"/>
      <c r="R16" s="37"/>
    </row>
    <row r="17" spans="1:26" s="11" customFormat="1" ht="16.350000000000001" customHeight="1" x14ac:dyDescent="0.25">
      <c r="A17" s="41" t="s">
        <v>26</v>
      </c>
      <c r="B17" s="20" t="s">
        <v>48</v>
      </c>
      <c r="C17" s="42">
        <f t="shared" si="0"/>
        <v>18</v>
      </c>
      <c r="D17" s="204">
        <f>SUM(H17,J17,N17,R17)</f>
        <v>18</v>
      </c>
      <c r="E17" s="225" t="s">
        <v>19</v>
      </c>
      <c r="F17" s="104" t="s">
        <v>19</v>
      </c>
      <c r="G17" s="81">
        <v>8</v>
      </c>
      <c r="H17" s="82">
        <v>4</v>
      </c>
      <c r="I17" s="81">
        <v>6</v>
      </c>
      <c r="J17" s="82">
        <v>8</v>
      </c>
      <c r="K17" s="48"/>
      <c r="L17" s="49"/>
      <c r="M17" s="43">
        <v>7</v>
      </c>
      <c r="N17" s="37">
        <v>6</v>
      </c>
      <c r="O17" s="43" t="s">
        <v>56</v>
      </c>
      <c r="P17" s="37"/>
      <c r="Q17" s="43"/>
      <c r="R17" s="37"/>
    </row>
    <row r="18" spans="1:26" s="11" customFormat="1" ht="16.350000000000001" customHeight="1" x14ac:dyDescent="0.25">
      <c r="A18" s="41" t="s">
        <v>27</v>
      </c>
      <c r="B18" s="19" t="s">
        <v>37</v>
      </c>
      <c r="C18" s="42">
        <f t="shared" si="0"/>
        <v>14</v>
      </c>
      <c r="D18" s="204">
        <f>SUM(H18,L18,R18)</f>
        <v>14</v>
      </c>
      <c r="E18" s="225" t="s">
        <v>38</v>
      </c>
      <c r="F18" s="13" t="s">
        <v>39</v>
      </c>
      <c r="G18" s="81">
        <v>7</v>
      </c>
      <c r="H18" s="82">
        <v>6</v>
      </c>
      <c r="I18" s="33"/>
      <c r="J18" s="34"/>
      <c r="K18" s="166">
        <v>6</v>
      </c>
      <c r="L18" s="167">
        <v>8</v>
      </c>
      <c r="M18" s="166"/>
      <c r="N18" s="167"/>
      <c r="O18" s="166"/>
      <c r="P18" s="167"/>
      <c r="Q18" s="166"/>
      <c r="R18" s="167"/>
    </row>
    <row r="19" spans="1:26" s="11" customFormat="1" ht="16.350000000000001" customHeight="1" x14ac:dyDescent="0.25">
      <c r="A19" s="41" t="s">
        <v>28</v>
      </c>
      <c r="B19" s="20" t="s">
        <v>67</v>
      </c>
      <c r="C19" s="42">
        <f t="shared" si="0"/>
        <v>12</v>
      </c>
      <c r="D19" s="204">
        <f>SUM(L19,R19)</f>
        <v>12</v>
      </c>
      <c r="E19" s="225" t="s">
        <v>68</v>
      </c>
      <c r="F19" s="104" t="s">
        <v>69</v>
      </c>
      <c r="G19" s="162"/>
      <c r="H19" s="163"/>
      <c r="I19" s="162"/>
      <c r="J19" s="163"/>
      <c r="K19" s="162">
        <v>4</v>
      </c>
      <c r="L19" s="163">
        <v>12</v>
      </c>
      <c r="M19" s="168"/>
      <c r="N19" s="169"/>
      <c r="O19" s="168"/>
      <c r="P19" s="169"/>
      <c r="Q19" s="168"/>
      <c r="R19" s="169"/>
    </row>
    <row r="20" spans="1:26" s="11" customFormat="1" ht="16.350000000000001" customHeight="1" x14ac:dyDescent="0.25">
      <c r="A20" s="41" t="s">
        <v>29</v>
      </c>
      <c r="B20" s="20" t="s">
        <v>88</v>
      </c>
      <c r="C20" s="42">
        <f t="shared" si="0"/>
        <v>8</v>
      </c>
      <c r="D20" s="204">
        <f>SUM(N20,R20)</f>
        <v>8</v>
      </c>
      <c r="E20" s="225" t="s">
        <v>7</v>
      </c>
      <c r="F20" s="13" t="s">
        <v>18</v>
      </c>
      <c r="G20" s="81"/>
      <c r="H20" s="82"/>
      <c r="I20" s="81"/>
      <c r="J20" s="82"/>
      <c r="K20" s="33"/>
      <c r="L20" s="34"/>
      <c r="M20" s="166">
        <v>6</v>
      </c>
      <c r="N20" s="167">
        <v>8</v>
      </c>
      <c r="O20" s="166"/>
      <c r="P20" s="167"/>
      <c r="Q20" s="166"/>
      <c r="R20" s="167"/>
    </row>
    <row r="21" spans="1:26" s="11" customFormat="1" ht="16.350000000000001" customHeight="1" x14ac:dyDescent="0.25">
      <c r="A21" s="41" t="s">
        <v>30</v>
      </c>
      <c r="B21" s="20" t="s">
        <v>59</v>
      </c>
      <c r="C21" s="42">
        <f t="shared" si="0"/>
        <v>8</v>
      </c>
      <c r="D21" s="204">
        <f>SUM(H21,R21)</f>
        <v>8</v>
      </c>
      <c r="E21" s="226" t="s">
        <v>60</v>
      </c>
      <c r="F21" s="108" t="s">
        <v>61</v>
      </c>
      <c r="G21" s="109">
        <v>6</v>
      </c>
      <c r="H21" s="110">
        <v>8</v>
      </c>
      <c r="I21" s="109"/>
      <c r="J21" s="110"/>
      <c r="K21" s="109"/>
      <c r="L21" s="110"/>
      <c r="M21" s="146"/>
      <c r="N21" s="147"/>
      <c r="O21" s="146"/>
      <c r="P21" s="147"/>
      <c r="Q21" s="146"/>
      <c r="R21" s="147"/>
    </row>
    <row r="22" spans="1:26" s="11" customFormat="1" ht="16.350000000000001" customHeight="1" x14ac:dyDescent="0.25">
      <c r="A22" s="41" t="s">
        <v>31</v>
      </c>
      <c r="B22" s="150" t="s">
        <v>113</v>
      </c>
      <c r="C22" s="42">
        <f t="shared" ref="C22:C25" si="1">SUM(H22,J22,L22,N22,P22,R22)</f>
        <v>4</v>
      </c>
      <c r="D22" s="204">
        <f>SUM(L22,R22)</f>
        <v>4</v>
      </c>
      <c r="E22" s="226" t="s">
        <v>114</v>
      </c>
      <c r="F22" s="108" t="s">
        <v>115</v>
      </c>
      <c r="G22" s="109"/>
      <c r="H22" s="110"/>
      <c r="I22" s="109"/>
      <c r="J22" s="110"/>
      <c r="K22" s="146">
        <v>8</v>
      </c>
      <c r="L22" s="147">
        <v>4</v>
      </c>
      <c r="M22" s="146"/>
      <c r="N22" s="147"/>
      <c r="O22" s="146"/>
      <c r="P22" s="147"/>
      <c r="Q22" s="146"/>
      <c r="R22" s="147"/>
    </row>
    <row r="23" spans="1:26" s="11" customFormat="1" ht="16.350000000000001" customHeight="1" x14ac:dyDescent="0.25">
      <c r="A23" s="41" t="s">
        <v>32</v>
      </c>
      <c r="B23" s="104" t="s">
        <v>62</v>
      </c>
      <c r="C23" s="42">
        <f t="shared" si="1"/>
        <v>2</v>
      </c>
      <c r="D23" s="204">
        <f>SUM(L23,R23)</f>
        <v>2</v>
      </c>
      <c r="E23" s="226" t="s">
        <v>12</v>
      </c>
      <c r="F23" s="171" t="s">
        <v>12</v>
      </c>
      <c r="G23" s="174" t="s">
        <v>56</v>
      </c>
      <c r="H23" s="175"/>
      <c r="I23" s="174"/>
      <c r="J23" s="175"/>
      <c r="K23" s="174">
        <v>9</v>
      </c>
      <c r="L23" s="175">
        <v>2</v>
      </c>
      <c r="M23" s="174"/>
      <c r="N23" s="175"/>
      <c r="O23" s="174"/>
      <c r="P23" s="175"/>
      <c r="Q23" s="174"/>
      <c r="R23" s="175"/>
    </row>
    <row r="24" spans="1:26" s="11" customFormat="1" ht="16.350000000000001" customHeight="1" x14ac:dyDescent="0.25">
      <c r="A24" s="170"/>
      <c r="B24" s="104" t="s">
        <v>145</v>
      </c>
      <c r="C24" s="42">
        <f t="shared" si="1"/>
        <v>0</v>
      </c>
      <c r="D24" s="204">
        <f>SUM(R24)</f>
        <v>0</v>
      </c>
      <c r="E24" s="226" t="s">
        <v>12</v>
      </c>
      <c r="F24" s="171" t="s">
        <v>12</v>
      </c>
      <c r="G24" s="172"/>
      <c r="H24" s="173"/>
      <c r="I24" s="172"/>
      <c r="J24" s="173"/>
      <c r="K24" s="174"/>
      <c r="L24" s="175"/>
      <c r="M24" s="174" t="s">
        <v>56</v>
      </c>
      <c r="N24" s="175"/>
      <c r="O24" s="174"/>
      <c r="P24" s="175"/>
      <c r="Q24" s="174"/>
      <c r="R24" s="175"/>
    </row>
    <row r="25" spans="1:26" s="11" customFormat="1" ht="16.350000000000001" customHeight="1" thickBot="1" x14ac:dyDescent="0.3">
      <c r="A25" s="24"/>
      <c r="B25" s="22" t="s">
        <v>87</v>
      </c>
      <c r="C25" s="21">
        <f t="shared" si="1"/>
        <v>0</v>
      </c>
      <c r="D25" s="15">
        <f>SUM(R25)</f>
        <v>0</v>
      </c>
      <c r="E25" s="227" t="s">
        <v>12</v>
      </c>
      <c r="F25" s="14" t="s">
        <v>12</v>
      </c>
      <c r="G25" s="71"/>
      <c r="H25" s="68"/>
      <c r="I25" s="71"/>
      <c r="J25" s="68"/>
      <c r="K25" s="35"/>
      <c r="L25" s="36"/>
      <c r="M25" s="35" t="s">
        <v>56</v>
      </c>
      <c r="N25" s="36"/>
      <c r="O25" s="35" t="s">
        <v>56</v>
      </c>
      <c r="P25" s="36"/>
      <c r="Q25" s="35"/>
      <c r="R25" s="36"/>
    </row>
    <row r="27" spans="1:26" s="11" customFormat="1" ht="15.6" customHeight="1" x14ac:dyDescent="0.25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80"/>
      <c r="P27" s="80"/>
      <c r="Q27" s="10"/>
      <c r="R27" s="10"/>
      <c r="S27" s="10"/>
      <c r="T27" s="10"/>
      <c r="U27" s="10"/>
      <c r="V27" s="10"/>
      <c r="W27" s="10"/>
      <c r="X27" s="10"/>
      <c r="Y27" s="10"/>
      <c r="Z27" s="10"/>
    </row>
  </sheetData>
  <sheetProtection selectLockedCells="1" selectUnlockedCells="1"/>
  <sortState ref="B16:P17">
    <sortCondition descending="1" ref="P16:P17"/>
  </sortState>
  <mergeCells count="14">
    <mergeCell ref="A27:N27"/>
    <mergeCell ref="E4:E6"/>
    <mergeCell ref="G4:H5"/>
    <mergeCell ref="K4:L5"/>
    <mergeCell ref="F4:F6"/>
    <mergeCell ref="I4:J5"/>
    <mergeCell ref="M4:N5"/>
    <mergeCell ref="Q4:R5"/>
    <mergeCell ref="A2:R2"/>
    <mergeCell ref="A4:A6"/>
    <mergeCell ref="B4:B6"/>
    <mergeCell ref="C4:C6"/>
    <mergeCell ref="O4:P5"/>
    <mergeCell ref="D4:D6"/>
  </mergeCells>
  <conditionalFormatting sqref="B25:D25 E20:F24 B18:B24 C10:D24">
    <cfRule type="cellIs" dxfId="15" priority="17" stopIfTrue="1" operator="equal">
      <formula>"-"</formula>
    </cfRule>
  </conditionalFormatting>
  <conditionalFormatting sqref="B7:D9 B10:B17">
    <cfRule type="cellIs" dxfId="14" priority="18" stopIfTrue="1" operator="equal">
      <formula>"-"</formula>
    </cfRule>
  </conditionalFormatting>
  <conditionalFormatting sqref="E7:E9 E25 E12:E15">
    <cfRule type="cellIs" dxfId="13" priority="14" stopIfTrue="1" operator="equal">
      <formula>"-"</formula>
    </cfRule>
  </conditionalFormatting>
  <conditionalFormatting sqref="F7:F9 F25 F12:F15">
    <cfRule type="cellIs" dxfId="12" priority="10" stopIfTrue="1" operator="equal">
      <formula>"-"</formula>
    </cfRule>
  </conditionalFormatting>
  <conditionalFormatting sqref="E18:E19">
    <cfRule type="cellIs" dxfId="11" priority="6" stopIfTrue="1" operator="equal">
      <formula>"-"</formula>
    </cfRule>
  </conditionalFormatting>
  <conditionalFormatting sqref="F18:F19">
    <cfRule type="cellIs" dxfId="10" priority="5" stopIfTrue="1" operator="equal">
      <formula>"-"</formula>
    </cfRule>
  </conditionalFormatting>
  <conditionalFormatting sqref="E10:E11">
    <cfRule type="cellIs" dxfId="9" priority="4" stopIfTrue="1" operator="equal">
      <formula>"-"</formula>
    </cfRule>
  </conditionalFormatting>
  <conditionalFormatting sqref="F10:F11">
    <cfRule type="cellIs" dxfId="8" priority="3" stopIfTrue="1" operator="equal">
      <formula>"-"</formula>
    </cfRule>
  </conditionalFormatting>
  <conditionalFormatting sqref="E16:E17">
    <cfRule type="cellIs" dxfId="7" priority="2" stopIfTrue="1" operator="equal">
      <formula>"-"</formula>
    </cfRule>
  </conditionalFormatting>
  <conditionalFormatting sqref="F16:F17">
    <cfRule type="cellIs" dxfId="6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opLeftCell="A4" zoomScale="90" zoomScaleNormal="90" zoomScaleSheetLayoutView="75" workbookViewId="0">
      <selection activeCell="A7" sqref="A7"/>
    </sheetView>
  </sheetViews>
  <sheetFormatPr defaultRowHeight="12.75" x14ac:dyDescent="0.2"/>
  <cols>
    <col min="1" max="1" width="7.5703125" customWidth="1"/>
    <col min="2" max="2" width="26.5703125" customWidth="1"/>
    <col min="3" max="4" width="17.28515625" customWidth="1"/>
    <col min="5" max="5" width="22.140625" customWidth="1"/>
    <col min="6" max="6" width="19" customWidth="1"/>
    <col min="7" max="12" width="11.5703125" customWidth="1"/>
  </cols>
  <sheetData>
    <row r="1" spans="1:12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</row>
    <row r="2" spans="1:12" ht="106.5" customHeight="1" x14ac:dyDescent="0.3">
      <c r="A2" s="245" t="s">
        <v>158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11.85" customHeight="1" thickBot="1" x14ac:dyDescent="0.35">
      <c r="A3" s="140"/>
      <c r="B3" s="140"/>
      <c r="C3" s="140"/>
      <c r="D3" s="192"/>
      <c r="E3" s="140"/>
      <c r="F3" s="140"/>
      <c r="G3" s="140"/>
      <c r="H3" s="140"/>
      <c r="I3" s="140"/>
      <c r="J3" s="140"/>
    </row>
    <row r="4" spans="1:12" ht="60" customHeight="1" thickBot="1" x14ac:dyDescent="0.25">
      <c r="A4" s="261" t="s">
        <v>0</v>
      </c>
      <c r="B4" s="264" t="s">
        <v>16</v>
      </c>
      <c r="C4" s="273" t="s">
        <v>1</v>
      </c>
      <c r="D4" s="258" t="s">
        <v>157</v>
      </c>
      <c r="E4" s="267" t="s">
        <v>2</v>
      </c>
      <c r="F4" s="267" t="s">
        <v>17</v>
      </c>
      <c r="G4" s="246" t="s">
        <v>140</v>
      </c>
      <c r="H4" s="246"/>
      <c r="I4" s="246" t="s">
        <v>141</v>
      </c>
      <c r="J4" s="246"/>
      <c r="K4" s="246" t="s">
        <v>159</v>
      </c>
      <c r="L4" s="246"/>
    </row>
    <row r="5" spans="1:12" ht="57.75" customHeight="1" thickBot="1" x14ac:dyDescent="0.25">
      <c r="A5" s="262"/>
      <c r="B5" s="265"/>
      <c r="C5" s="274"/>
      <c r="D5" s="253"/>
      <c r="E5" s="268"/>
      <c r="F5" s="268"/>
      <c r="G5" s="246"/>
      <c r="H5" s="246"/>
      <c r="I5" s="246"/>
      <c r="J5" s="246"/>
      <c r="K5" s="246"/>
      <c r="L5" s="246"/>
    </row>
    <row r="6" spans="1:12" ht="21" customHeight="1" thickBot="1" x14ac:dyDescent="0.25">
      <c r="A6" s="263"/>
      <c r="B6" s="266"/>
      <c r="C6" s="275"/>
      <c r="D6" s="254"/>
      <c r="E6" s="269"/>
      <c r="F6" s="269"/>
      <c r="G6" s="156" t="s">
        <v>3</v>
      </c>
      <c r="H6" s="157" t="s">
        <v>4</v>
      </c>
      <c r="I6" s="158" t="s">
        <v>3</v>
      </c>
      <c r="J6" s="159" t="s">
        <v>4</v>
      </c>
      <c r="K6" s="158" t="s">
        <v>3</v>
      </c>
      <c r="L6" s="159" t="s">
        <v>4</v>
      </c>
    </row>
    <row r="7" spans="1:12" s="11" customFormat="1" ht="16.350000000000001" customHeight="1" x14ac:dyDescent="0.25">
      <c r="A7" s="193" t="s">
        <v>5</v>
      </c>
      <c r="B7" s="194" t="s">
        <v>131</v>
      </c>
      <c r="C7" s="195">
        <f t="shared" ref="C7:C18" si="0">SUM(H7,J7,L7)</f>
        <v>51</v>
      </c>
      <c r="D7" s="95">
        <f>SUM(H7,L7)</f>
        <v>43</v>
      </c>
      <c r="E7" s="96" t="s">
        <v>111</v>
      </c>
      <c r="F7" s="97" t="s">
        <v>112</v>
      </c>
      <c r="G7" s="98">
        <v>2</v>
      </c>
      <c r="H7" s="99">
        <v>18</v>
      </c>
      <c r="I7" s="207">
        <v>6</v>
      </c>
      <c r="J7" s="208">
        <v>8</v>
      </c>
      <c r="K7" s="98">
        <v>1</v>
      </c>
      <c r="L7" s="99">
        <v>25</v>
      </c>
    </row>
    <row r="8" spans="1:12" s="11" customFormat="1" ht="16.350000000000001" customHeight="1" x14ac:dyDescent="0.25">
      <c r="A8" s="41" t="s">
        <v>6</v>
      </c>
      <c r="B8" s="20" t="s">
        <v>132</v>
      </c>
      <c r="C8" s="42">
        <f t="shared" si="0"/>
        <v>50</v>
      </c>
      <c r="D8" s="204">
        <f>SUM(H8,J8)</f>
        <v>40</v>
      </c>
      <c r="E8" s="202" t="s">
        <v>111</v>
      </c>
      <c r="F8" s="39" t="s">
        <v>112</v>
      </c>
      <c r="G8" s="196">
        <v>3</v>
      </c>
      <c r="H8" s="197">
        <v>15</v>
      </c>
      <c r="I8" s="48">
        <v>1</v>
      </c>
      <c r="J8" s="155">
        <v>25</v>
      </c>
      <c r="K8" s="205">
        <v>5</v>
      </c>
      <c r="L8" s="206">
        <v>10</v>
      </c>
    </row>
    <row r="9" spans="1:12" s="11" customFormat="1" ht="16.350000000000001" customHeight="1" x14ac:dyDescent="0.25">
      <c r="A9" s="41" t="s">
        <v>8</v>
      </c>
      <c r="B9" s="20" t="s">
        <v>133</v>
      </c>
      <c r="C9" s="42">
        <f t="shared" si="0"/>
        <v>32</v>
      </c>
      <c r="D9" s="204">
        <f>SUM(H9,J9)</f>
        <v>30</v>
      </c>
      <c r="E9" s="202" t="s">
        <v>138</v>
      </c>
      <c r="F9" s="39" t="s">
        <v>139</v>
      </c>
      <c r="G9" s="48">
        <v>4</v>
      </c>
      <c r="H9" s="155">
        <v>12</v>
      </c>
      <c r="I9" s="48">
        <v>2</v>
      </c>
      <c r="J9" s="155">
        <v>18</v>
      </c>
      <c r="K9" s="205">
        <v>9</v>
      </c>
      <c r="L9" s="206">
        <v>2</v>
      </c>
    </row>
    <row r="10" spans="1:12" s="11" customFormat="1" ht="16.350000000000001" customHeight="1" x14ac:dyDescent="0.25">
      <c r="A10" s="41" t="s">
        <v>9</v>
      </c>
      <c r="B10" s="20" t="s">
        <v>142</v>
      </c>
      <c r="C10" s="42">
        <f t="shared" si="0"/>
        <v>30</v>
      </c>
      <c r="D10" s="204">
        <f>SUM(J10,L10)</f>
        <v>30</v>
      </c>
      <c r="E10" s="202" t="s">
        <v>111</v>
      </c>
      <c r="F10" s="39" t="s">
        <v>112</v>
      </c>
      <c r="G10" s="48"/>
      <c r="H10" s="155"/>
      <c r="I10" s="164">
        <v>4</v>
      </c>
      <c r="J10" s="165">
        <v>12</v>
      </c>
      <c r="K10" s="164">
        <v>2</v>
      </c>
      <c r="L10" s="165">
        <v>18</v>
      </c>
    </row>
    <row r="11" spans="1:12" s="11" customFormat="1" ht="16.350000000000001" customHeight="1" x14ac:dyDescent="0.25">
      <c r="A11" s="41" t="s">
        <v>10</v>
      </c>
      <c r="B11" s="20" t="s">
        <v>130</v>
      </c>
      <c r="C11" s="42">
        <f t="shared" si="0"/>
        <v>25</v>
      </c>
      <c r="D11" s="204">
        <f>SUM(H11)</f>
        <v>25</v>
      </c>
      <c r="E11" s="202" t="s">
        <v>111</v>
      </c>
      <c r="F11" s="39" t="s">
        <v>112</v>
      </c>
      <c r="G11" s="48">
        <v>1</v>
      </c>
      <c r="H11" s="155">
        <v>25</v>
      </c>
      <c r="I11" s="48"/>
      <c r="J11" s="155"/>
      <c r="K11" s="48"/>
      <c r="L11" s="155"/>
    </row>
    <row r="12" spans="1:12" s="11" customFormat="1" ht="16.350000000000001" customHeight="1" x14ac:dyDescent="0.25">
      <c r="A12" s="41" t="s">
        <v>11</v>
      </c>
      <c r="B12" s="20" t="s">
        <v>143</v>
      </c>
      <c r="C12" s="42">
        <f t="shared" si="0"/>
        <v>25</v>
      </c>
      <c r="D12" s="204">
        <f>SUM(J12,L12)</f>
        <v>25</v>
      </c>
      <c r="E12" s="202" t="s">
        <v>111</v>
      </c>
      <c r="F12" s="39" t="s">
        <v>112</v>
      </c>
      <c r="G12" s="196"/>
      <c r="H12" s="197"/>
      <c r="I12" s="198">
        <v>5</v>
      </c>
      <c r="J12" s="199">
        <v>10</v>
      </c>
      <c r="K12" s="198">
        <v>3</v>
      </c>
      <c r="L12" s="199">
        <v>15</v>
      </c>
    </row>
    <row r="13" spans="1:12" s="11" customFormat="1" ht="16.350000000000001" customHeight="1" x14ac:dyDescent="0.25">
      <c r="A13" s="41" t="s">
        <v>14</v>
      </c>
      <c r="B13" s="20" t="s">
        <v>134</v>
      </c>
      <c r="C13" s="42">
        <f t="shared" si="0"/>
        <v>24</v>
      </c>
      <c r="D13" s="204">
        <f>SUM(H13,J13)</f>
        <v>23</v>
      </c>
      <c r="E13" s="202" t="s">
        <v>138</v>
      </c>
      <c r="F13" s="39" t="s">
        <v>139</v>
      </c>
      <c r="G13" s="196">
        <v>6</v>
      </c>
      <c r="H13" s="197">
        <v>8</v>
      </c>
      <c r="I13" s="198">
        <v>3</v>
      </c>
      <c r="J13" s="199">
        <v>15</v>
      </c>
      <c r="K13" s="213">
        <v>10</v>
      </c>
      <c r="L13" s="214">
        <v>1</v>
      </c>
    </row>
    <row r="14" spans="1:12" s="11" customFormat="1" ht="16.350000000000001" customHeight="1" x14ac:dyDescent="0.25">
      <c r="A14" s="41" t="s">
        <v>20</v>
      </c>
      <c r="B14" s="20" t="s">
        <v>144</v>
      </c>
      <c r="C14" s="42">
        <f t="shared" si="0"/>
        <v>18</v>
      </c>
      <c r="D14" s="204">
        <f>SUM(J14,L14)</f>
        <v>18</v>
      </c>
      <c r="E14" s="202" t="s">
        <v>138</v>
      </c>
      <c r="F14" s="39" t="s">
        <v>139</v>
      </c>
      <c r="G14" s="196"/>
      <c r="H14" s="197"/>
      <c r="I14" s="198">
        <v>7</v>
      </c>
      <c r="J14" s="199">
        <v>6</v>
      </c>
      <c r="K14" s="198">
        <v>4</v>
      </c>
      <c r="L14" s="199">
        <v>12</v>
      </c>
    </row>
    <row r="15" spans="1:12" s="11" customFormat="1" ht="16.350000000000001" customHeight="1" x14ac:dyDescent="0.25">
      <c r="A15" s="41" t="s">
        <v>24</v>
      </c>
      <c r="B15" s="20" t="s">
        <v>136</v>
      </c>
      <c r="C15" s="42">
        <f t="shared" si="0"/>
        <v>14</v>
      </c>
      <c r="D15" s="204">
        <f>SUM(H15,L15)</f>
        <v>12</v>
      </c>
      <c r="E15" s="202" t="s">
        <v>118</v>
      </c>
      <c r="F15" s="39" t="s">
        <v>119</v>
      </c>
      <c r="G15" s="196">
        <v>8</v>
      </c>
      <c r="H15" s="197">
        <v>4</v>
      </c>
      <c r="I15" s="209">
        <v>9</v>
      </c>
      <c r="J15" s="210">
        <v>2</v>
      </c>
      <c r="K15" s="198">
        <v>6</v>
      </c>
      <c r="L15" s="199">
        <v>8</v>
      </c>
    </row>
    <row r="16" spans="1:12" s="11" customFormat="1" ht="16.350000000000001" customHeight="1" x14ac:dyDescent="0.25">
      <c r="A16" s="41" t="s">
        <v>25</v>
      </c>
      <c r="B16" s="20" t="s">
        <v>135</v>
      </c>
      <c r="C16" s="42">
        <f t="shared" si="0"/>
        <v>16</v>
      </c>
      <c r="D16" s="204">
        <f>SUM(H16,L16)</f>
        <v>12</v>
      </c>
      <c r="E16" s="202" t="s">
        <v>118</v>
      </c>
      <c r="F16" s="39" t="s">
        <v>119</v>
      </c>
      <c r="G16" s="196">
        <v>7</v>
      </c>
      <c r="H16" s="197">
        <v>6</v>
      </c>
      <c r="I16" s="209">
        <v>8</v>
      </c>
      <c r="J16" s="210">
        <v>4</v>
      </c>
      <c r="K16" s="198">
        <v>7</v>
      </c>
      <c r="L16" s="199">
        <v>6</v>
      </c>
    </row>
    <row r="17" spans="1:20" s="11" customFormat="1" ht="16.350000000000001" customHeight="1" x14ac:dyDescent="0.25">
      <c r="A17" s="41" t="s">
        <v>26</v>
      </c>
      <c r="B17" s="20" t="s">
        <v>42</v>
      </c>
      <c r="C17" s="42">
        <f t="shared" si="0"/>
        <v>10</v>
      </c>
      <c r="D17" s="204">
        <f>SUM(H17)</f>
        <v>10</v>
      </c>
      <c r="E17" s="202" t="s">
        <v>43</v>
      </c>
      <c r="F17" s="39" t="s">
        <v>44</v>
      </c>
      <c r="G17" s="196">
        <v>5</v>
      </c>
      <c r="H17" s="197">
        <v>10</v>
      </c>
      <c r="I17" s="196"/>
      <c r="J17" s="197"/>
      <c r="K17" s="198"/>
      <c r="L17" s="199"/>
    </row>
    <row r="18" spans="1:20" s="11" customFormat="1" ht="16.350000000000001" customHeight="1" thickBot="1" x14ac:dyDescent="0.3">
      <c r="A18" s="160" t="s">
        <v>27</v>
      </c>
      <c r="B18" s="22" t="s">
        <v>137</v>
      </c>
      <c r="C18" s="161">
        <f t="shared" si="0"/>
        <v>7</v>
      </c>
      <c r="D18" s="15">
        <f>SUM(H18,L18)</f>
        <v>6</v>
      </c>
      <c r="E18" s="203" t="s">
        <v>118</v>
      </c>
      <c r="F18" s="22" t="s">
        <v>119</v>
      </c>
      <c r="G18" s="200">
        <v>9</v>
      </c>
      <c r="H18" s="201">
        <v>2</v>
      </c>
      <c r="I18" s="211">
        <v>10</v>
      </c>
      <c r="J18" s="212">
        <v>1</v>
      </c>
      <c r="K18" s="200">
        <v>8</v>
      </c>
      <c r="L18" s="201">
        <v>4</v>
      </c>
    </row>
    <row r="20" spans="1:20" s="11" customFormat="1" ht="15.6" customHeight="1" x14ac:dyDescent="0.25">
      <c r="A20" s="260"/>
      <c r="B20" s="260"/>
      <c r="C20" s="260"/>
      <c r="D20" s="260"/>
      <c r="E20" s="260"/>
      <c r="F20" s="260"/>
      <c r="G20" s="260"/>
      <c r="H20" s="260"/>
      <c r="I20" s="141"/>
      <c r="J20" s="141"/>
      <c r="K20" s="10"/>
      <c r="L20" s="10"/>
      <c r="M20" s="10"/>
      <c r="N20" s="10"/>
      <c r="O20" s="10"/>
      <c r="P20" s="10"/>
      <c r="Q20" s="10"/>
      <c r="R20" s="10"/>
      <c r="S20" s="10"/>
      <c r="T20" s="10"/>
    </row>
  </sheetData>
  <sheetProtection selectLockedCells="1" selectUnlockedCells="1"/>
  <sortState ref="B15:L16">
    <sortCondition ref="K15:K16"/>
  </sortState>
  <mergeCells count="11">
    <mergeCell ref="I4:J5"/>
    <mergeCell ref="K4:L5"/>
    <mergeCell ref="A20:H20"/>
    <mergeCell ref="A2:L2"/>
    <mergeCell ref="A4:A6"/>
    <mergeCell ref="B4:B6"/>
    <mergeCell ref="C4:C6"/>
    <mergeCell ref="E4:E6"/>
    <mergeCell ref="F4:F6"/>
    <mergeCell ref="G4:H5"/>
    <mergeCell ref="D4:D6"/>
  </mergeCells>
  <conditionalFormatting sqref="C10:D18">
    <cfRule type="cellIs" dxfId="5" priority="9" stopIfTrue="1" operator="equal">
      <formula>"-"</formula>
    </cfRule>
  </conditionalFormatting>
  <conditionalFormatting sqref="B7:D9 B10:B18">
    <cfRule type="cellIs" dxfId="4" priority="10" stopIfTrue="1" operator="equal">
      <formula>"-"</formula>
    </cfRule>
  </conditionalFormatting>
  <conditionalFormatting sqref="E7:E9 E12:E18">
    <cfRule type="cellIs" dxfId="3" priority="8" stopIfTrue="1" operator="equal">
      <formula>"-"</formula>
    </cfRule>
  </conditionalFormatting>
  <conditionalFormatting sqref="F7:F9 F12:F18">
    <cfRule type="cellIs" dxfId="2" priority="7" stopIfTrue="1" operator="equal">
      <formula>"-"</formula>
    </cfRule>
  </conditionalFormatting>
  <conditionalFormatting sqref="E10:E11">
    <cfRule type="cellIs" dxfId="1" priority="4" stopIfTrue="1" operator="equal">
      <formula>"-"</formula>
    </cfRule>
  </conditionalFormatting>
  <conditionalFormatting sqref="F10:F11">
    <cfRule type="cellIs" dxfId="0" priority="3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Абс</vt:lpstr>
      <vt:lpstr>Т2</vt:lpstr>
      <vt:lpstr>R</vt:lpstr>
      <vt:lpstr>Т3</vt:lpstr>
      <vt:lpstr>Т4</vt:lpstr>
      <vt:lpstr>'R'!Область_печати</vt:lpstr>
      <vt:lpstr>Абс!Область_печати</vt:lpstr>
      <vt:lpstr>Т2!Область_печати</vt:lpstr>
      <vt:lpstr>Т3!Область_печати</vt:lpstr>
      <vt:lpstr>Т4!Область_печати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AK-72</cp:lastModifiedBy>
  <cp:revision>4</cp:revision>
  <cp:lastPrinted>2018-12-11T14:30:35Z</cp:lastPrinted>
  <dcterms:created xsi:type="dcterms:W3CDTF">2011-01-03T12:45:18Z</dcterms:created>
  <dcterms:modified xsi:type="dcterms:W3CDTF">2022-10-27T09:03:29Z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