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K-72\Downloads\"/>
    </mc:Choice>
  </mc:AlternateContent>
  <bookViews>
    <workbookView xWindow="0" yWindow="0" windowWidth="20490" windowHeight="7755" tabRatio="500"/>
  </bookViews>
  <sheets>
    <sheet name="Абс" sheetId="1" r:id="rId1"/>
    <sheet name="Т2" sheetId="2" r:id="rId2"/>
    <sheet name="R" sheetId="3" r:id="rId3"/>
    <sheet name="Т3" sheetId="4" r:id="rId4"/>
    <sheet name="Т4" sheetId="5" r:id="rId5"/>
  </sheets>
  <definedNames>
    <definedName name="_xlnm.Print_Area" localSheetId="2">'R'!$A$1:$O$17</definedName>
    <definedName name="_xlnm.Print_Area" localSheetId="0">Абс!$A$1:$O$50</definedName>
    <definedName name="_xlnm.Print_Area" localSheetId="1">Т2!$A$1:$O$19</definedName>
    <definedName name="_xlnm.Print_Area" localSheetId="3">Т3!$A$1:$O$28</definedName>
    <definedName name="_xlnm.Print_Area" localSheetId="4">Т4!$A$1:$J$22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7" i="1" l="1"/>
  <c r="D46" i="1"/>
  <c r="D45" i="1"/>
  <c r="D44" i="1"/>
  <c r="D43" i="1"/>
  <c r="D42" i="1"/>
  <c r="D41" i="1"/>
  <c r="D32" i="1"/>
  <c r="D40" i="1"/>
  <c r="D23" i="1"/>
  <c r="D39" i="1"/>
  <c r="D38" i="1"/>
  <c r="D37" i="1"/>
  <c r="D36" i="1"/>
  <c r="D34" i="1"/>
  <c r="D35" i="1"/>
  <c r="D28" i="1"/>
  <c r="D33" i="1"/>
  <c r="D31" i="1"/>
  <c r="D30" i="1"/>
  <c r="D29" i="1"/>
  <c r="D27" i="1"/>
  <c r="D26" i="1"/>
  <c r="D25" i="1"/>
  <c r="D19" i="1"/>
  <c r="D24" i="1"/>
  <c r="D22" i="1"/>
  <c r="D17" i="1"/>
  <c r="D21" i="1"/>
  <c r="D20" i="1"/>
  <c r="D14" i="1"/>
  <c r="D13" i="1"/>
  <c r="D18" i="1"/>
  <c r="D16" i="1"/>
  <c r="D15" i="1"/>
  <c r="D12" i="1"/>
  <c r="D10" i="1"/>
  <c r="D9" i="1"/>
  <c r="D11" i="1"/>
  <c r="D8" i="1"/>
  <c r="D7" i="1"/>
  <c r="D25" i="4"/>
  <c r="D24" i="4"/>
  <c r="D23" i="4"/>
  <c r="D22" i="4"/>
  <c r="D21" i="4"/>
  <c r="D20" i="4"/>
  <c r="D19" i="4"/>
  <c r="D18" i="4"/>
  <c r="D17" i="4"/>
  <c r="D13" i="4"/>
  <c r="D16" i="4"/>
  <c r="D15" i="4"/>
  <c r="D14" i="4"/>
  <c r="D12" i="4"/>
  <c r="D10" i="4"/>
  <c r="D9" i="4"/>
  <c r="D11" i="4"/>
  <c r="D7" i="4"/>
  <c r="D8" i="4"/>
  <c r="D16" i="2" l="1"/>
  <c r="D15" i="2"/>
  <c r="D14" i="2"/>
  <c r="D13" i="2"/>
  <c r="D12" i="2"/>
  <c r="D11" i="2"/>
  <c r="D9" i="2"/>
  <c r="D10" i="2"/>
  <c r="D7" i="2"/>
  <c r="D8" i="2"/>
  <c r="D14" i="3"/>
  <c r="D13" i="3"/>
  <c r="D10" i="3"/>
  <c r="D12" i="3"/>
  <c r="D11" i="3"/>
  <c r="D9" i="3"/>
  <c r="D8" i="3"/>
  <c r="D7" i="3"/>
  <c r="C19" i="5" l="1"/>
  <c r="C15" i="5"/>
  <c r="C16" i="5"/>
  <c r="C12" i="5"/>
  <c r="C10" i="5"/>
  <c r="C7" i="5"/>
  <c r="C45" i="1" l="1"/>
  <c r="C34" i="1"/>
  <c r="C47" i="1"/>
  <c r="C46" i="1"/>
  <c r="C44" i="1"/>
  <c r="C43" i="1"/>
  <c r="C42" i="1"/>
  <c r="C29" i="1"/>
  <c r="C32" i="1"/>
  <c r="C41" i="1"/>
  <c r="C40" i="1"/>
  <c r="C23" i="1"/>
  <c r="C39" i="1"/>
  <c r="C38" i="1"/>
  <c r="C37" i="1"/>
  <c r="C36" i="1"/>
  <c r="C35" i="1"/>
  <c r="C33" i="1"/>
  <c r="C28" i="1"/>
  <c r="C31" i="1"/>
  <c r="C30" i="1"/>
  <c r="C18" i="1"/>
  <c r="C27" i="1"/>
  <c r="C26" i="1"/>
  <c r="C25" i="1"/>
  <c r="C14" i="1"/>
  <c r="C19" i="1"/>
  <c r="C24" i="1"/>
  <c r="C17" i="1"/>
  <c r="C13" i="1"/>
  <c r="C22" i="1"/>
  <c r="C12" i="1"/>
  <c r="C21" i="1"/>
  <c r="C20" i="1"/>
  <c r="C16" i="1"/>
  <c r="C15" i="1"/>
  <c r="C10" i="1"/>
  <c r="C11" i="1"/>
  <c r="C9" i="1"/>
  <c r="C8" i="1"/>
  <c r="C7" i="1"/>
  <c r="C25" i="4"/>
  <c r="C24" i="4"/>
  <c r="C10" i="3"/>
  <c r="C14" i="5"/>
  <c r="C18" i="5"/>
  <c r="C9" i="5"/>
  <c r="C8" i="5"/>
  <c r="C17" i="5" l="1"/>
  <c r="C11" i="5"/>
  <c r="C13" i="5"/>
  <c r="C15" i="2"/>
  <c r="C12" i="2"/>
  <c r="C16" i="2"/>
  <c r="C14" i="2"/>
  <c r="C13" i="2"/>
  <c r="C9" i="2"/>
  <c r="C11" i="2"/>
  <c r="C10" i="2"/>
  <c r="C7" i="2"/>
  <c r="C8" i="2"/>
  <c r="C11" i="3"/>
  <c r="C14" i="3"/>
  <c r="C13" i="3"/>
  <c r="C9" i="3"/>
  <c r="C12" i="3"/>
  <c r="C7" i="3"/>
  <c r="C8" i="3"/>
  <c r="C22" i="4"/>
  <c r="C10" i="4"/>
  <c r="C20" i="4"/>
  <c r="C17" i="4"/>
  <c r="C9" i="4"/>
  <c r="C14" i="4"/>
  <c r="C18" i="4" l="1"/>
  <c r="C12" i="4"/>
  <c r="C15" i="4"/>
  <c r="C11" i="4"/>
  <c r="C19" i="4"/>
  <c r="C7" i="4"/>
  <c r="C21" i="4"/>
  <c r="C13" i="4"/>
  <c r="C16" i="4"/>
  <c r="C23" i="4"/>
  <c r="C8" i="4"/>
</calcChain>
</file>

<file path=xl/sharedStrings.xml><?xml version="1.0" encoding="utf-8"?>
<sst xmlns="http://schemas.openxmlformats.org/spreadsheetml/2006/main" count="599" uniqueCount="183">
  <si>
    <t>Место</t>
  </si>
  <si>
    <t xml:space="preserve">Фамилия, имя </t>
  </si>
  <si>
    <t>Сумма очков</t>
  </si>
  <si>
    <t>Субьект РФ</t>
  </si>
  <si>
    <t>Населенный
пункт</t>
  </si>
  <si>
    <t>Автомобиль</t>
  </si>
  <si>
    <t>место</t>
  </si>
  <si>
    <t>очки</t>
  </si>
  <si>
    <t>1</t>
  </si>
  <si>
    <t>Москва</t>
  </si>
  <si>
    <t>2</t>
  </si>
  <si>
    <t>G-Force BARS</t>
  </si>
  <si>
    <t>3</t>
  </si>
  <si>
    <t>Васильев Владимир</t>
  </si>
  <si>
    <t>Ленинградская обл.</t>
  </si>
  <si>
    <t>Петровское</t>
  </si>
  <si>
    <t>4</t>
  </si>
  <si>
    <t>Свердловская обл.</t>
  </si>
  <si>
    <t>5</t>
  </si>
  <si>
    <t>6</t>
  </si>
  <si>
    <t>Рудской Андрей</t>
  </si>
  <si>
    <t>Санкт-Петербург</t>
  </si>
  <si>
    <t>7</t>
  </si>
  <si>
    <t>8</t>
  </si>
  <si>
    <t>Успенский Сергей</t>
  </si>
  <si>
    <t>9</t>
  </si>
  <si>
    <t>Toyota LC 200</t>
  </si>
  <si>
    <t>10</t>
  </si>
  <si>
    <t>Суховенко Евгений</t>
  </si>
  <si>
    <t>Ростовская обл.</t>
  </si>
  <si>
    <t>Ростов-на-Дону</t>
  </si>
  <si>
    <t>11</t>
  </si>
  <si>
    <t>12</t>
  </si>
  <si>
    <t>13</t>
  </si>
  <si>
    <t>Белгородская обл.</t>
  </si>
  <si>
    <t>Белгород</t>
  </si>
  <si>
    <t>14</t>
  </si>
  <si>
    <t>15</t>
  </si>
  <si>
    <t>Ульяновская обл.</t>
  </si>
  <si>
    <t>Ульяновск</t>
  </si>
  <si>
    <t>16</t>
  </si>
  <si>
    <t>17</t>
  </si>
  <si>
    <t>УАЗ Пикап</t>
  </si>
  <si>
    <t>18</t>
  </si>
  <si>
    <t>Сычёва Татьяна</t>
  </si>
  <si>
    <t>нк</t>
  </si>
  <si>
    <t>19</t>
  </si>
  <si>
    <t>Сушенцов Андрей</t>
  </si>
  <si>
    <t>20</t>
  </si>
  <si>
    <t>Петров Леонид</t>
  </si>
  <si>
    <t>Мельников Антон</t>
  </si>
  <si>
    <t>Московская обл.</t>
  </si>
  <si>
    <t>Лобня</t>
  </si>
  <si>
    <t>Федотов Вадим</t>
  </si>
  <si>
    <t>Кировская обл.</t>
  </si>
  <si>
    <t>Киров</t>
  </si>
  <si>
    <t>Расторгуев Михаил</t>
  </si>
  <si>
    <t>Камышеваха</t>
  </si>
  <si>
    <t>Кутинов Михаил</t>
  </si>
  <si>
    <t xml:space="preserve">УАЗ Пикап </t>
  </si>
  <si>
    <t>Вавренюк Богдан</t>
  </si>
  <si>
    <t>Коломна</t>
  </si>
  <si>
    <t>Папуцкий Вячеслав</t>
  </si>
  <si>
    <t>УАЗ Патриот</t>
  </si>
  <si>
    <t>Фамилия, имя</t>
  </si>
  <si>
    <t>Динабург Андрей</t>
  </si>
  <si>
    <t>Богодистов Алексей</t>
  </si>
  <si>
    <t>Краснодарский край</t>
  </si>
  <si>
    <t>Геленджик</t>
  </si>
  <si>
    <t>Агошков Роман</t>
  </si>
  <si>
    <t>Новиков Вадим</t>
  </si>
  <si>
    <t>Самарская обл.</t>
  </si>
  <si>
    <t>Тольятти</t>
  </si>
  <si>
    <t>Нифонтова Анастасия</t>
  </si>
  <si>
    <t>Сильнов Павел</t>
  </si>
  <si>
    <t>Пузян Армен</t>
  </si>
  <si>
    <t>Черкесов Алексей</t>
  </si>
  <si>
    <t>Русанов Александр</t>
  </si>
  <si>
    <t>МИНИСТЕРСТВО СПОРТА РФ
РОССИЙСКАЯ АВТОМОБИЛЬНАЯ ФЕДЕРАЦИЯ
ЧЕМПИОНАТ РОССИИ в спортивной дисциплине ралли-рейды "Абсолютный" (1660661811Л)
Зачет Пилотов
ТЕКУЩИЙ ПРОТОКОЛ ЛИЧНЫХ РЕЗУЛЬТАТОВ  2022</t>
  </si>
  <si>
    <t>Toyota Hilux</t>
  </si>
  <si>
    <t>GAZelle NEXT</t>
  </si>
  <si>
    <t>Ременник Сергей</t>
  </si>
  <si>
    <t>Асбест</t>
  </si>
  <si>
    <t>Yamaha YXZ 1000 R</t>
  </si>
  <si>
    <t>Федорук Александр</t>
  </si>
  <si>
    <t>Nissan Pathfinder</t>
  </si>
  <si>
    <t>МИНИСТЕРСТВО СПОРТА РФ
РОССИЙСКАЯ АВТОМОБИЛЬНАЯ ФЕДЕРАЦИЯ
ЧЕМПИОНАТ РОССИИ в спортивной дисциплине ралли-рейды "Т2" (1660621811Л)
Зачет Пилотов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</si>
  <si>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 R" (1660671811Л)
Зачет Пилотов
ТЕКУЩИЙ ПРОТОКОЛ ЛИЧНЫХ РЕЗУЛЬТАТОВ  2022</t>
  </si>
  <si>
    <t>МИНИСТЕРСТВО СПОРТА РФ
РОССИЙСКАЯ АВТОМОБИЛЬНАЯ ФЕДЕРАЦИЯ
ЧЕМПИОНАТ РОССИИ в спортивной дисциплине ралли-рейды "Т3" (16606631811Л)
Зачет Пилотов
ТЕКУЩИЙ ПРОТОКОЛ ЛИЧНЫХ РЕЗУЛЬТАТОВ  2022</t>
  </si>
  <si>
    <t>Тузов Алексей</t>
  </si>
  <si>
    <t>Опарина Мария</t>
  </si>
  <si>
    <t>Горьков Андрей</t>
  </si>
  <si>
    <t>Toyota LC 200/Nissan Patrol</t>
  </si>
  <si>
    <t>Юрковский Никита</t>
  </si>
  <si>
    <t>Мельцер Игорь</t>
  </si>
  <si>
    <t>Mitsubishi Pajero</t>
  </si>
  <si>
    <t>Балаково</t>
  </si>
  <si>
    <t>Саратовская обл.</t>
  </si>
  <si>
    <t>Кротов Денис</t>
  </si>
  <si>
    <t>Mini John Cooper Works Rally</t>
  </si>
  <si>
    <t>Новиков Андрей</t>
  </si>
  <si>
    <t>21</t>
  </si>
  <si>
    <t>22</t>
  </si>
  <si>
    <t>23</t>
  </si>
  <si>
    <t>24</t>
  </si>
  <si>
    <t>25</t>
  </si>
  <si>
    <t>26</t>
  </si>
  <si>
    <t>27</t>
  </si>
  <si>
    <t>28</t>
  </si>
  <si>
    <t>1 этап
ЕКП №1982
10-13.02.2022
Ленинградская обл., д.Новожилово</t>
  </si>
  <si>
    <t>4 этап
ЕКП №1985
22-25.09.2022
Ульяновская обл.,
г.Ульяновск</t>
  </si>
  <si>
    <t>5 этап
ЕКП №1986
21-23.10.2022
Ростовская обл.,
ст.Вешенская</t>
  </si>
  <si>
    <t>6 этап
ЕКП №1987
02-04.12.2022
Ульяновская обл.,
г.Ульяновск</t>
  </si>
  <si>
    <t>2 этап
ЕКП №1983
01-04.04.2022
Волгоградская обл., г.Фролово</t>
  </si>
  <si>
    <t>Мазепин Никита</t>
  </si>
  <si>
    <t>Черкесов Дмитрий</t>
  </si>
  <si>
    <t>Карякин Сергей</t>
  </si>
  <si>
    <t>Екатеринбург</t>
  </si>
  <si>
    <t>Мордкович Дмитрий</t>
  </si>
  <si>
    <t>Фрезоргер Евгений</t>
  </si>
  <si>
    <t>Омская обл.</t>
  </si>
  <si>
    <t>Омск</t>
  </si>
  <si>
    <t>Гурбанов Шамырат</t>
  </si>
  <si>
    <t>Туркменистан</t>
  </si>
  <si>
    <t>Nissan Patrol</t>
  </si>
  <si>
    <t>Воронов Дмитрий</t>
  </si>
  <si>
    <t>Lada Niva Sport</t>
  </si>
  <si>
    <t>Mini Cooper Countryman/BMW X5</t>
  </si>
  <si>
    <t>Семенов Александр</t>
  </si>
  <si>
    <t>29</t>
  </si>
  <si>
    <t>30</t>
  </si>
  <si>
    <t>31</t>
  </si>
  <si>
    <t>32</t>
  </si>
  <si>
    <t>33</t>
  </si>
  <si>
    <t>34</t>
  </si>
  <si>
    <t>35</t>
  </si>
  <si>
    <t>36</t>
  </si>
  <si>
    <t>Каргинов Андрей</t>
  </si>
  <si>
    <t>Н.Челны</t>
  </si>
  <si>
    <t>Сотников Дмитрий</t>
  </si>
  <si>
    <t>Николаев Эдуард</t>
  </si>
  <si>
    <t>Респ.Татарстан</t>
  </si>
  <si>
    <t>Вязович Сергей</t>
  </si>
  <si>
    <t>Беларусь</t>
  </si>
  <si>
    <t>Минск</t>
  </si>
  <si>
    <t>МАЗ 6440RR</t>
  </si>
  <si>
    <t>Куприянов Сергей</t>
  </si>
  <si>
    <t>Вишневский Алексей</t>
  </si>
  <si>
    <t>Хлебов Алексей</t>
  </si>
  <si>
    <t>Нижегородская обл.</t>
  </si>
  <si>
    <t>Н.Новгород</t>
  </si>
  <si>
    <t>ГАЗ Садко Next Спорт</t>
  </si>
  <si>
    <t>Шкляев Михаил</t>
  </si>
  <si>
    <t>Лагута Александр</t>
  </si>
  <si>
    <t>Ашхабад</t>
  </si>
  <si>
    <t>ВАЗ-212140</t>
  </si>
  <si>
    <t>ГАЗ-67</t>
  </si>
  <si>
    <t>3 этап
ЕКП №1984
06-10.07.2022
Астраханcкая обл.           г.Астрахань</t>
  </si>
  <si>
    <t>1 этап
ЕКП №1988
06-10.07.2022
Астраханcкая обл.           г.Астрахань</t>
  </si>
  <si>
    <t>КАМАЗ-43509</t>
  </si>
  <si>
    <t>КАМАЗ-435091</t>
  </si>
  <si>
    <t>2 этап
ЕКП №1989
22-25.09.2022
Ульяновская обл.,
г.Ульяновск</t>
  </si>
  <si>
    <t>Каримов Богдан</t>
  </si>
  <si>
    <t>Мардеев Айрат</t>
  </si>
  <si>
    <t>Чагин Игорь</t>
  </si>
  <si>
    <t>КАМАЗ-435092</t>
  </si>
  <si>
    <t>Мурылев Виталий</t>
  </si>
  <si>
    <t>Игнатов Алексей</t>
  </si>
  <si>
    <t>Челябинская обл.</t>
  </si>
  <si>
    <t>Челябинск</t>
  </si>
  <si>
    <t>G-Force T3GF</t>
  </si>
  <si>
    <t>Гадасин Борис</t>
  </si>
  <si>
    <t>G-Force Proto Bars/G-Force T3GF</t>
  </si>
  <si>
    <t>37</t>
  </si>
  <si>
    <t>38</t>
  </si>
  <si>
    <t>Can-Am Maverick</t>
  </si>
  <si>
    <t>КАМАЗ-43509/КАМАЗ-435091</t>
  </si>
  <si>
    <t>МИНИСТЕРСТВО СПОРТА РФ
РОССИЙСКАЯ АВТОМОБИЛЬНАЯ ФЕДЕРАЦИЯ
ЧЕМПИОНАТ РОССИИ в спортивной дисциплине ралли-рейды "Т4" (1660651811Л)
Зачет Пилотов
ПРЕДВАРИТЕЛЬНЫЙ ИТОГОВЫЙ ПРОТОКОЛ ЛИЧНЫХ РЕЗУЛЬТАТОВ  2022</t>
  </si>
  <si>
    <t>G-Force Proto/Nissan NP300</t>
  </si>
  <si>
    <t>Сумма 
очков
за
вычетом
худшего
результата</t>
  </si>
  <si>
    <t>Nissan NP300/Can-Am Maverick</t>
  </si>
  <si>
    <t>Чернянка</t>
  </si>
  <si>
    <t>3 этап
ЕКП №1990
21-23.10.2022
Ростовская обл.,
ст.Вешенская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</si>
</sst>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FFFCC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/>
    </xf>
    <xf numFmtId="0" fontId="7" fillId="0" borderId="5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5" xfId="1" applyFont="1" applyBorder="1" applyAlignment="1">
      <alignment horizontal="left" vertical="center" wrapText="1"/>
    </xf>
    <xf numFmtId="0" fontId="9" fillId="0" borderId="0" xfId="0" applyFont="1"/>
    <xf numFmtId="49" fontId="7" fillId="0" borderId="8" xfId="0" applyNumberFormat="1" applyFont="1" applyBorder="1" applyAlignment="1">
      <alignment horizont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8" xfId="1" applyFont="1" applyBorder="1" applyAlignment="1">
      <alignment horizontal="left"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2" borderId="15" xfId="0" applyFont="1" applyFill="1" applyBorder="1" applyAlignment="1" applyProtection="1">
      <alignment vertical="center" wrapText="1"/>
    </xf>
    <xf numFmtId="0" fontId="7" fillId="0" borderId="16" xfId="0" applyFont="1" applyBorder="1" applyAlignment="1" applyProtection="1">
      <alignment vertical="center" wrapText="1"/>
    </xf>
    <xf numFmtId="49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/>
    </xf>
    <xf numFmtId="0" fontId="7" fillId="2" borderId="23" xfId="0" applyFont="1" applyFill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7" fillId="0" borderId="24" xfId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/>
    </xf>
    <xf numFmtId="0" fontId="7" fillId="0" borderId="25" xfId="1" applyFont="1" applyBorder="1" applyAlignment="1">
      <alignment horizontal="left" vertical="center" wrapText="1"/>
    </xf>
    <xf numFmtId="0" fontId="7" fillId="0" borderId="26" xfId="0" applyFont="1" applyBorder="1" applyAlignment="1" applyProtection="1">
      <alignment vertical="center" wrapText="1"/>
    </xf>
    <xf numFmtId="0" fontId="7" fillId="0" borderId="27" xfId="0" applyFont="1" applyBorder="1" applyAlignment="1" applyProtection="1">
      <alignment vertical="center" wrapText="1"/>
    </xf>
    <xf numFmtId="49" fontId="7" fillId="0" borderId="28" xfId="0" applyNumberFormat="1" applyFont="1" applyBorder="1" applyAlignment="1">
      <alignment horizontal="center"/>
    </xf>
    <xf numFmtId="0" fontId="7" fillId="2" borderId="28" xfId="0" applyFont="1" applyFill="1" applyBorder="1" applyAlignment="1" applyProtection="1">
      <alignment vertical="center" wrapText="1"/>
    </xf>
    <xf numFmtId="0" fontId="7" fillId="0" borderId="22" xfId="0" applyFont="1" applyBorder="1" applyAlignment="1" applyProtection="1">
      <alignment vertical="center" wrapText="1"/>
    </xf>
    <xf numFmtId="0" fontId="7" fillId="0" borderId="29" xfId="1" applyFont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center"/>
    </xf>
    <xf numFmtId="49" fontId="7" fillId="2" borderId="28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7" fillId="3" borderId="5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vertical="center" wrapText="1"/>
    </xf>
    <xf numFmtId="0" fontId="9" fillId="4" borderId="14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10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8" fillId="3" borderId="35" xfId="0" applyFont="1" applyFill="1" applyBorder="1" applyAlignment="1">
      <alignment horizontal="center"/>
    </xf>
    <xf numFmtId="49" fontId="7" fillId="0" borderId="36" xfId="0" applyNumberFormat="1" applyFont="1" applyBorder="1" applyAlignment="1">
      <alignment horizontal="center"/>
    </xf>
    <xf numFmtId="0" fontId="7" fillId="2" borderId="36" xfId="0" applyFont="1" applyFill="1" applyBorder="1" applyAlignment="1" applyProtection="1">
      <alignment vertical="center" wrapText="1"/>
    </xf>
    <xf numFmtId="0" fontId="7" fillId="0" borderId="37" xfId="1" applyFont="1" applyBorder="1" applyAlignment="1">
      <alignment horizontal="left" vertical="center" wrapText="1"/>
    </xf>
    <xf numFmtId="0" fontId="7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9" fillId="3" borderId="38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7" fillId="4" borderId="28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>
      <alignment horizontal="left" vertical="center" wrapText="1"/>
    </xf>
    <xf numFmtId="0" fontId="7" fillId="4" borderId="17" xfId="0" applyFont="1" applyFill="1" applyBorder="1" applyAlignment="1" applyProtection="1">
      <alignment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7" xfId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7" fillId="0" borderId="17" xfId="1" applyFont="1" applyBorder="1" applyAlignment="1">
      <alignment horizontal="left" vertical="center" wrapText="1"/>
    </xf>
    <xf numFmtId="0" fontId="7" fillId="2" borderId="31" xfId="0" applyFont="1" applyFill="1" applyBorder="1" applyAlignment="1" applyProtection="1">
      <alignment vertical="center" wrapText="1"/>
    </xf>
    <xf numFmtId="0" fontId="7" fillId="2" borderId="40" xfId="0" applyFont="1" applyFill="1" applyBorder="1" applyAlignment="1" applyProtection="1">
      <alignment vertical="center" wrapText="1"/>
    </xf>
    <xf numFmtId="0" fontId="7" fillId="0" borderId="41" xfId="0" applyFont="1" applyBorder="1" applyAlignment="1" applyProtection="1">
      <alignment vertical="center" wrapText="1"/>
    </xf>
    <xf numFmtId="49" fontId="7" fillId="0" borderId="27" xfId="0" applyNumberFormat="1" applyFont="1" applyBorder="1" applyAlignment="1">
      <alignment horizontal="center"/>
    </xf>
    <xf numFmtId="0" fontId="7" fillId="4" borderId="27" xfId="0" applyFont="1" applyFill="1" applyBorder="1" applyAlignment="1" applyProtection="1">
      <alignment vertical="center" wrapText="1"/>
    </xf>
    <xf numFmtId="0" fontId="7" fillId="3" borderId="27" xfId="0" applyFont="1" applyFill="1" applyBorder="1" applyAlignment="1" applyProtection="1">
      <alignment vertical="center" wrapText="1"/>
    </xf>
    <xf numFmtId="0" fontId="7" fillId="3" borderId="27" xfId="1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7" fillId="3" borderId="16" xfId="0" applyFont="1" applyFill="1" applyBorder="1" applyAlignment="1" applyProtection="1">
      <alignment vertical="center" wrapText="1"/>
    </xf>
    <xf numFmtId="49" fontId="7" fillId="0" borderId="12" xfId="0" applyNumberFormat="1" applyFont="1" applyBorder="1" applyAlignment="1">
      <alignment horizontal="center"/>
    </xf>
    <xf numFmtId="0" fontId="7" fillId="0" borderId="12" xfId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9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7" fillId="4" borderId="23" xfId="0" applyFont="1" applyFill="1" applyBorder="1" applyAlignment="1" applyProtection="1">
      <alignment vertical="center" wrapText="1"/>
    </xf>
    <xf numFmtId="0" fontId="7" fillId="3" borderId="21" xfId="0" applyFont="1" applyFill="1" applyBorder="1" applyAlignment="1" applyProtection="1">
      <alignment vertical="center" wrapText="1"/>
    </xf>
    <xf numFmtId="0" fontId="7" fillId="3" borderId="24" xfId="1" applyFont="1" applyFill="1" applyBorder="1" applyAlignment="1">
      <alignment horizontal="left" vertical="center" wrapText="1"/>
    </xf>
    <xf numFmtId="0" fontId="7" fillId="4" borderId="15" xfId="0" applyFont="1" applyFill="1" applyBorder="1" applyAlignment="1" applyProtection="1">
      <alignment vertical="center" wrapText="1"/>
    </xf>
    <xf numFmtId="0" fontId="7" fillId="3" borderId="12" xfId="0" applyFont="1" applyFill="1" applyBorder="1" applyAlignment="1" applyProtection="1">
      <alignment vertical="center" wrapText="1"/>
    </xf>
    <xf numFmtId="0" fontId="7" fillId="3" borderId="25" xfId="1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/>
    </xf>
    <xf numFmtId="0" fontId="7" fillId="2" borderId="8" xfId="0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8" fillId="0" borderId="2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/>
    </xf>
    <xf numFmtId="0" fontId="7" fillId="3" borderId="26" xfId="0" applyFont="1" applyFill="1" applyBorder="1" applyAlignment="1" applyProtection="1">
      <alignment vertical="center" wrapText="1"/>
    </xf>
    <xf numFmtId="0" fontId="4" fillId="0" borderId="0" xfId="0" applyFont="1" applyBorder="1" applyAlignment="1">
      <alignment horizontal="center" wrapText="1"/>
    </xf>
    <xf numFmtId="0" fontId="7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/>
    </xf>
    <xf numFmtId="0" fontId="7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8" fillId="5" borderId="19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12" xfId="0" applyFont="1" applyFill="1" applyBorder="1" applyAlignment="1" applyProtection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22" xfId="0" applyFont="1" applyBorder="1" applyAlignment="1" applyProtection="1">
      <alignment horizontal="center" vertical="center" wrapText="1"/>
    </xf>
    <xf numFmtId="0" fontId="7" fillId="6" borderId="6" xfId="0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/>
    </xf>
    <xf numFmtId="0" fontId="7" fillId="3" borderId="27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>
      <alignment horizontal="center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41" xfId="0" applyFont="1" applyBorder="1" applyAlignment="1" applyProtection="1">
      <alignment horizontal="center" vertical="center" wrapText="1"/>
    </xf>
    <xf numFmtId="0" fontId="7" fillId="0" borderId="27" xfId="0" applyFont="1" applyBorder="1" applyAlignment="1" applyProtection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7" fillId="3" borderId="12" xfId="1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82"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outline val="0"/>
        <shadow val="0"/>
        <u val="none"/>
        <color rgb="FFFFFFFF"/>
        <name val="Arial"/>
      </font>
      <numFmt numFmtId="0" formatCode="General"/>
      <fill>
        <patternFill>
          <bgColor rgb="FFFFFFFF"/>
        </patternFill>
      </fill>
      <alignment horizontal="general" vertical="bottom" textRotation="0" wrapText="0" indent="0" shrinkToFit="0"/>
      <border diagonalUp="0" diagonalDown="0">
        <left/>
        <right/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216355</xdr:colOff>
      <xdr:row>1</xdr:row>
      <xdr:rowOff>133200</xdr:rowOff>
    </xdr:from>
    <xdr:to>
      <xdr:col>1</xdr:col>
      <xdr:colOff>487075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16355" y="174021"/>
          <a:ext cx="787791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148320</xdr:colOff>
      <xdr:row>1</xdr:row>
      <xdr:rowOff>133200</xdr:rowOff>
    </xdr:from>
    <xdr:to>
      <xdr:col>1</xdr:col>
      <xdr:colOff>419040</xdr:colOff>
      <xdr:row>1</xdr:row>
      <xdr:rowOff>933120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8320" y="171000"/>
          <a:ext cx="814680" cy="799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3" name="Picture 1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120"/>
          <a:ext cx="807120" cy="754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108000</xdr:colOff>
      <xdr:row>1</xdr:row>
      <xdr:rowOff>112320</xdr:rowOff>
    </xdr:from>
    <xdr:to>
      <xdr:col>1</xdr:col>
      <xdr:colOff>371160</xdr:colOff>
      <xdr:row>1</xdr:row>
      <xdr:rowOff>866520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8000" y="150420"/>
          <a:ext cx="796560" cy="7542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tabSelected="1" zoomScale="75" zoomScaleNormal="75" workbookViewId="0">
      <selection activeCell="A7" sqref="A7"/>
    </sheetView>
  </sheetViews>
  <sheetFormatPr defaultRowHeight="12.75" x14ac:dyDescent="0.2"/>
  <cols>
    <col min="1" max="1" width="7.7109375" customWidth="1"/>
    <col min="2" max="2" width="27.28515625" customWidth="1"/>
    <col min="3" max="4" width="12.5703125" customWidth="1"/>
    <col min="5" max="5" width="22.7109375" customWidth="1"/>
    <col min="6" max="6" width="20" customWidth="1"/>
    <col min="7" max="7" width="37.7109375" customWidth="1"/>
    <col min="8" max="19" width="13.42578125" customWidth="1"/>
    <col min="20" max="1027" width="8.425781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106.5" customHeight="1" x14ac:dyDescent="0.3">
      <c r="A2" s="161" t="s">
        <v>78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2.4" customHeight="1" thickBot="1" x14ac:dyDescent="0.35">
      <c r="A3" s="4"/>
      <c r="B3" s="4"/>
      <c r="C3" s="4"/>
      <c r="D3" s="13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7"/>
      <c r="Q3" s="97"/>
    </row>
    <row r="4" spans="1:19" ht="60" customHeight="1" thickBot="1" x14ac:dyDescent="0.25">
      <c r="A4" s="162" t="s">
        <v>0</v>
      </c>
      <c r="B4" s="163" t="s">
        <v>1</v>
      </c>
      <c r="C4" s="164" t="s">
        <v>2</v>
      </c>
      <c r="D4" s="164" t="s">
        <v>179</v>
      </c>
      <c r="E4" s="164" t="s">
        <v>3</v>
      </c>
      <c r="F4" s="164" t="s">
        <v>4</v>
      </c>
      <c r="G4" s="164" t="s">
        <v>5</v>
      </c>
      <c r="H4" s="162" t="s">
        <v>109</v>
      </c>
      <c r="I4" s="165"/>
      <c r="J4" s="160" t="s">
        <v>113</v>
      </c>
      <c r="K4" s="160"/>
      <c r="L4" s="160" t="s">
        <v>157</v>
      </c>
      <c r="M4" s="160"/>
      <c r="N4" s="160" t="s">
        <v>110</v>
      </c>
      <c r="O4" s="160"/>
      <c r="P4" s="160" t="s">
        <v>111</v>
      </c>
      <c r="Q4" s="160"/>
      <c r="R4" s="160" t="s">
        <v>112</v>
      </c>
      <c r="S4" s="160"/>
    </row>
    <row r="5" spans="1:19" ht="57.75" customHeight="1" thickBot="1" x14ac:dyDescent="0.25">
      <c r="A5" s="162"/>
      <c r="B5" s="163"/>
      <c r="C5" s="164"/>
      <c r="D5" s="168"/>
      <c r="E5" s="164"/>
      <c r="F5" s="164"/>
      <c r="G5" s="164"/>
      <c r="H5" s="166"/>
      <c r="I5" s="167"/>
      <c r="J5" s="160"/>
      <c r="K5" s="160"/>
      <c r="L5" s="160"/>
      <c r="M5" s="160"/>
      <c r="N5" s="160"/>
      <c r="O5" s="160"/>
      <c r="P5" s="160"/>
      <c r="Q5" s="160"/>
      <c r="R5" s="160"/>
      <c r="S5" s="160"/>
    </row>
    <row r="6" spans="1:19" ht="21" customHeight="1" thickBot="1" x14ac:dyDescent="0.25">
      <c r="A6" s="162"/>
      <c r="B6" s="163"/>
      <c r="C6" s="164"/>
      <c r="D6" s="169"/>
      <c r="E6" s="164"/>
      <c r="F6" s="164"/>
      <c r="G6" s="164"/>
      <c r="H6" s="38" t="s">
        <v>6</v>
      </c>
      <c r="I6" s="6" t="s">
        <v>7</v>
      </c>
      <c r="J6" s="5" t="s">
        <v>6</v>
      </c>
      <c r="K6" s="6" t="s">
        <v>7</v>
      </c>
      <c r="L6" s="5" t="s">
        <v>6</v>
      </c>
      <c r="M6" s="6" t="s">
        <v>7</v>
      </c>
      <c r="N6" s="5" t="s">
        <v>6</v>
      </c>
      <c r="O6" s="6" t="s">
        <v>7</v>
      </c>
      <c r="P6" s="5" t="s">
        <v>6</v>
      </c>
      <c r="Q6" s="6" t="s">
        <v>7</v>
      </c>
      <c r="R6" s="5" t="s">
        <v>6</v>
      </c>
      <c r="S6" s="6" t="s">
        <v>7</v>
      </c>
    </row>
    <row r="7" spans="1:19" s="11" customFormat="1" ht="16.149999999999999" customHeight="1" x14ac:dyDescent="0.25">
      <c r="A7" s="7" t="s">
        <v>8</v>
      </c>
      <c r="B7" s="25" t="s">
        <v>13</v>
      </c>
      <c r="C7" s="8">
        <f t="shared" ref="C7:C44" si="0">SUM(I7,K7,M7,O7,Q7,S7)</f>
        <v>120</v>
      </c>
      <c r="D7" s="153">
        <f>SUM(I7,M7,O7,Q7,S7)</f>
        <v>120</v>
      </c>
      <c r="E7" s="26" t="s">
        <v>14</v>
      </c>
      <c r="F7" s="9" t="s">
        <v>15</v>
      </c>
      <c r="G7" s="10" t="s">
        <v>127</v>
      </c>
      <c r="H7" s="42">
        <v>1</v>
      </c>
      <c r="I7" s="43">
        <v>30</v>
      </c>
      <c r="J7" s="133" t="s">
        <v>45</v>
      </c>
      <c r="K7" s="134"/>
      <c r="L7" s="42">
        <v>1</v>
      </c>
      <c r="M7" s="43">
        <v>30</v>
      </c>
      <c r="N7" s="42">
        <v>1</v>
      </c>
      <c r="O7" s="43">
        <v>30</v>
      </c>
      <c r="P7" s="42">
        <v>1</v>
      </c>
      <c r="Q7" s="43">
        <v>30</v>
      </c>
      <c r="R7" s="42"/>
      <c r="S7" s="43"/>
    </row>
    <row r="8" spans="1:19" s="11" customFormat="1" ht="16.149999999999999" customHeight="1" x14ac:dyDescent="0.25">
      <c r="A8" s="111" t="s">
        <v>10</v>
      </c>
      <c r="B8" s="99" t="s">
        <v>98</v>
      </c>
      <c r="C8" s="13">
        <f t="shared" si="0"/>
        <v>72</v>
      </c>
      <c r="D8" s="154">
        <f>SUM(K8,M8,O8,S8)</f>
        <v>72</v>
      </c>
      <c r="E8" s="101" t="s">
        <v>9</v>
      </c>
      <c r="F8" s="16" t="s">
        <v>9</v>
      </c>
      <c r="G8" s="112" t="s">
        <v>99</v>
      </c>
      <c r="H8" s="69"/>
      <c r="I8" s="41"/>
      <c r="J8" s="40">
        <v>1</v>
      </c>
      <c r="K8" s="41">
        <v>30</v>
      </c>
      <c r="L8" s="40">
        <v>2</v>
      </c>
      <c r="M8" s="41">
        <v>21</v>
      </c>
      <c r="N8" s="69">
        <v>2</v>
      </c>
      <c r="O8" s="41">
        <v>21</v>
      </c>
      <c r="P8" s="69" t="s">
        <v>45</v>
      </c>
      <c r="Q8" s="41"/>
      <c r="R8" s="69"/>
      <c r="S8" s="41"/>
    </row>
    <row r="9" spans="1:19" s="11" customFormat="1" ht="16.149999999999999" customHeight="1" x14ac:dyDescent="0.25">
      <c r="A9" s="111" t="s">
        <v>12</v>
      </c>
      <c r="B9" s="99" t="s">
        <v>76</v>
      </c>
      <c r="C9" s="13">
        <f t="shared" si="0"/>
        <v>66</v>
      </c>
      <c r="D9" s="154">
        <f>SUM(I9,K9,M9,Q9,S9)</f>
        <v>66</v>
      </c>
      <c r="E9" s="101" t="s">
        <v>34</v>
      </c>
      <c r="F9" s="16" t="s">
        <v>35</v>
      </c>
      <c r="G9" s="112" t="s">
        <v>180</v>
      </c>
      <c r="H9" s="69">
        <v>5</v>
      </c>
      <c r="I9" s="41">
        <v>15</v>
      </c>
      <c r="J9" s="40">
        <v>3</v>
      </c>
      <c r="K9" s="41">
        <v>20</v>
      </c>
      <c r="L9" s="40">
        <v>6</v>
      </c>
      <c r="M9" s="41">
        <v>8</v>
      </c>
      <c r="N9" s="69"/>
      <c r="O9" s="41"/>
      <c r="P9" s="69">
        <v>2</v>
      </c>
      <c r="Q9" s="41">
        <v>23</v>
      </c>
      <c r="R9" s="69"/>
      <c r="S9" s="41"/>
    </row>
    <row r="10" spans="1:19" s="11" customFormat="1" ht="16.149999999999999" customHeight="1" x14ac:dyDescent="0.25">
      <c r="A10" s="12" t="s">
        <v>16</v>
      </c>
      <c r="B10" s="17" t="s">
        <v>75</v>
      </c>
      <c r="C10" s="13">
        <f t="shared" si="0"/>
        <v>61</v>
      </c>
      <c r="D10" s="145">
        <f>SUM(K10,M10,O10,Q10,S10)</f>
        <v>59</v>
      </c>
      <c r="E10" s="18" t="s">
        <v>21</v>
      </c>
      <c r="F10" s="14" t="s">
        <v>21</v>
      </c>
      <c r="G10" s="15" t="s">
        <v>175</v>
      </c>
      <c r="H10" s="135">
        <v>9</v>
      </c>
      <c r="I10" s="136">
        <v>2</v>
      </c>
      <c r="J10" s="40">
        <v>5</v>
      </c>
      <c r="K10" s="41">
        <v>13</v>
      </c>
      <c r="L10" s="40">
        <v>3</v>
      </c>
      <c r="M10" s="41">
        <v>20</v>
      </c>
      <c r="N10" s="69">
        <v>7</v>
      </c>
      <c r="O10" s="41">
        <v>6</v>
      </c>
      <c r="P10" s="69">
        <v>3</v>
      </c>
      <c r="Q10" s="41">
        <v>20</v>
      </c>
      <c r="R10" s="69"/>
      <c r="S10" s="41"/>
    </row>
    <row r="11" spans="1:19" s="11" customFormat="1" ht="16.149999999999999" customHeight="1" x14ac:dyDescent="0.25">
      <c r="A11" s="12" t="s">
        <v>18</v>
      </c>
      <c r="B11" s="17" t="s">
        <v>73</v>
      </c>
      <c r="C11" s="13">
        <f t="shared" si="0"/>
        <v>57</v>
      </c>
      <c r="D11" s="145">
        <f>SUM(I11,K11,M11,O11,S11)</f>
        <v>57</v>
      </c>
      <c r="E11" s="18" t="s">
        <v>9</v>
      </c>
      <c r="F11" s="14" t="s">
        <v>9</v>
      </c>
      <c r="G11" s="112" t="s">
        <v>175</v>
      </c>
      <c r="H11" s="69">
        <v>3</v>
      </c>
      <c r="I11" s="41">
        <v>20</v>
      </c>
      <c r="J11" s="40">
        <v>4</v>
      </c>
      <c r="K11" s="41">
        <v>17</v>
      </c>
      <c r="L11" s="69">
        <v>22</v>
      </c>
      <c r="M11" s="41">
        <v>0</v>
      </c>
      <c r="N11" s="69">
        <v>3</v>
      </c>
      <c r="O11" s="41">
        <v>20</v>
      </c>
      <c r="P11" s="135" t="s">
        <v>45</v>
      </c>
      <c r="Q11" s="136"/>
      <c r="R11" s="69"/>
      <c r="S11" s="41"/>
    </row>
    <row r="12" spans="1:19" s="11" customFormat="1" ht="16.149999999999999" customHeight="1" x14ac:dyDescent="0.25">
      <c r="A12" s="111" t="s">
        <v>19</v>
      </c>
      <c r="B12" s="17" t="s">
        <v>115</v>
      </c>
      <c r="C12" s="13">
        <f t="shared" si="0"/>
        <v>37</v>
      </c>
      <c r="D12" s="145">
        <f>SUM(M12,O12,Q12,S12)</f>
        <v>37</v>
      </c>
      <c r="E12" s="18" t="s">
        <v>34</v>
      </c>
      <c r="F12" s="14" t="s">
        <v>181</v>
      </c>
      <c r="G12" s="112" t="s">
        <v>175</v>
      </c>
      <c r="H12" s="69"/>
      <c r="I12" s="41"/>
      <c r="J12" s="40"/>
      <c r="K12" s="41"/>
      <c r="L12" s="40">
        <v>5</v>
      </c>
      <c r="M12" s="41">
        <v>11</v>
      </c>
      <c r="N12" s="69">
        <v>5</v>
      </c>
      <c r="O12" s="41">
        <v>11</v>
      </c>
      <c r="P12" s="69">
        <v>4</v>
      </c>
      <c r="Q12" s="41">
        <v>15</v>
      </c>
      <c r="R12" s="69"/>
      <c r="S12" s="41"/>
    </row>
    <row r="13" spans="1:19" s="11" customFormat="1" ht="16.149999999999999" customHeight="1" x14ac:dyDescent="0.25">
      <c r="A13" s="111" t="s">
        <v>22</v>
      </c>
      <c r="B13" s="99" t="s">
        <v>77</v>
      </c>
      <c r="C13" s="13">
        <f t="shared" si="0"/>
        <v>28</v>
      </c>
      <c r="D13" s="154">
        <f>SUM(K13,M13,O13,Q13,S13)</f>
        <v>28</v>
      </c>
      <c r="E13" s="101" t="s">
        <v>9</v>
      </c>
      <c r="F13" s="16" t="s">
        <v>9</v>
      </c>
      <c r="G13" s="15" t="s">
        <v>80</v>
      </c>
      <c r="H13" s="135" t="s">
        <v>45</v>
      </c>
      <c r="I13" s="136"/>
      <c r="J13" s="40">
        <v>6</v>
      </c>
      <c r="K13" s="41">
        <v>9</v>
      </c>
      <c r="L13" s="40">
        <v>13</v>
      </c>
      <c r="M13" s="41">
        <v>1</v>
      </c>
      <c r="N13" s="69">
        <v>6</v>
      </c>
      <c r="O13" s="41">
        <v>9</v>
      </c>
      <c r="P13" s="69">
        <v>7</v>
      </c>
      <c r="Q13" s="41">
        <v>9</v>
      </c>
      <c r="R13" s="69"/>
      <c r="S13" s="41"/>
    </row>
    <row r="14" spans="1:19" s="11" customFormat="1" ht="16.149999999999999" customHeight="1" x14ac:dyDescent="0.25">
      <c r="A14" s="12" t="s">
        <v>23</v>
      </c>
      <c r="B14" s="99" t="s">
        <v>50</v>
      </c>
      <c r="C14" s="13">
        <f t="shared" si="0"/>
        <v>23</v>
      </c>
      <c r="D14" s="154">
        <f>SUM(I14,M14,O14,Q14,S14)</f>
        <v>22</v>
      </c>
      <c r="E14" s="101" t="s">
        <v>51</v>
      </c>
      <c r="F14" s="16" t="s">
        <v>52</v>
      </c>
      <c r="G14" s="15" t="s">
        <v>26</v>
      </c>
      <c r="H14" s="69">
        <v>13</v>
      </c>
      <c r="I14" s="41">
        <v>5</v>
      </c>
      <c r="J14" s="156">
        <v>15</v>
      </c>
      <c r="K14" s="136">
        <v>1</v>
      </c>
      <c r="L14" s="40">
        <v>12</v>
      </c>
      <c r="M14" s="41">
        <v>3</v>
      </c>
      <c r="N14" s="69">
        <v>9</v>
      </c>
      <c r="O14" s="41">
        <v>7</v>
      </c>
      <c r="P14" s="69">
        <v>9</v>
      </c>
      <c r="Q14" s="41">
        <v>7</v>
      </c>
      <c r="R14" s="69"/>
      <c r="S14" s="41"/>
    </row>
    <row r="15" spans="1:19" s="11" customFormat="1" ht="16.149999999999999" customHeight="1" x14ac:dyDescent="0.25">
      <c r="A15" s="12" t="s">
        <v>25</v>
      </c>
      <c r="B15" s="99" t="s">
        <v>100</v>
      </c>
      <c r="C15" s="13">
        <f t="shared" si="0"/>
        <v>21</v>
      </c>
      <c r="D15" s="146">
        <f>SUM(K15,S15)</f>
        <v>21</v>
      </c>
      <c r="E15" s="30" t="s">
        <v>9</v>
      </c>
      <c r="F15" s="31" t="s">
        <v>9</v>
      </c>
      <c r="G15" s="112" t="s">
        <v>172</v>
      </c>
      <c r="H15" s="69"/>
      <c r="I15" s="41"/>
      <c r="J15" s="40">
        <v>2</v>
      </c>
      <c r="K15" s="41">
        <v>21</v>
      </c>
      <c r="L15" s="40"/>
      <c r="M15" s="41"/>
      <c r="N15" s="69" t="s">
        <v>45</v>
      </c>
      <c r="O15" s="41"/>
      <c r="P15" s="69" t="s">
        <v>45</v>
      </c>
      <c r="Q15" s="41"/>
      <c r="R15" s="69"/>
      <c r="S15" s="41"/>
    </row>
    <row r="16" spans="1:19" s="11" customFormat="1" ht="16.149999999999999" customHeight="1" x14ac:dyDescent="0.25">
      <c r="A16" s="111" t="s">
        <v>27</v>
      </c>
      <c r="B16" s="99" t="s">
        <v>24</v>
      </c>
      <c r="C16" s="13">
        <f t="shared" si="0"/>
        <v>21</v>
      </c>
      <c r="D16" s="146">
        <f>SUM(I16,S16)</f>
        <v>21</v>
      </c>
      <c r="E16" s="30" t="s">
        <v>9</v>
      </c>
      <c r="F16" s="31" t="s">
        <v>9</v>
      </c>
      <c r="G16" s="29" t="s">
        <v>79</v>
      </c>
      <c r="H16" s="69">
        <v>2</v>
      </c>
      <c r="I16" s="41">
        <v>21</v>
      </c>
      <c r="J16" s="40"/>
      <c r="K16" s="41"/>
      <c r="L16" s="40"/>
      <c r="M16" s="41"/>
      <c r="N16" s="69"/>
      <c r="O16" s="41"/>
      <c r="P16" s="69"/>
      <c r="Q16" s="41"/>
      <c r="R16" s="69"/>
      <c r="S16" s="41"/>
    </row>
    <row r="17" spans="1:19" s="11" customFormat="1" ht="16.149999999999999" customHeight="1" x14ac:dyDescent="0.25">
      <c r="A17" s="111" t="s">
        <v>31</v>
      </c>
      <c r="B17" s="99" t="s">
        <v>91</v>
      </c>
      <c r="C17" s="13">
        <f t="shared" si="0"/>
        <v>22</v>
      </c>
      <c r="D17" s="13">
        <f>SUM(I17,M17,O17,Q17,S17)</f>
        <v>20</v>
      </c>
      <c r="E17" s="14" t="s">
        <v>9</v>
      </c>
      <c r="F17" s="14" t="s">
        <v>9</v>
      </c>
      <c r="G17" s="29" t="s">
        <v>26</v>
      </c>
      <c r="H17" s="69">
        <v>11</v>
      </c>
      <c r="I17" s="41">
        <v>3</v>
      </c>
      <c r="J17" s="156">
        <v>10</v>
      </c>
      <c r="K17" s="136">
        <v>2</v>
      </c>
      <c r="L17" s="40">
        <v>15</v>
      </c>
      <c r="M17" s="41">
        <v>5</v>
      </c>
      <c r="N17" s="69">
        <v>13</v>
      </c>
      <c r="O17" s="41">
        <v>5</v>
      </c>
      <c r="P17" s="69">
        <v>8</v>
      </c>
      <c r="Q17" s="41">
        <v>7</v>
      </c>
      <c r="R17" s="69"/>
      <c r="S17" s="41"/>
    </row>
    <row r="18" spans="1:19" s="11" customFormat="1" ht="16.149999999999999" customHeight="1" x14ac:dyDescent="0.25">
      <c r="A18" s="12" t="s">
        <v>32</v>
      </c>
      <c r="B18" s="99" t="s">
        <v>118</v>
      </c>
      <c r="C18" s="13">
        <f t="shared" si="0"/>
        <v>19</v>
      </c>
      <c r="D18" s="154">
        <f>SUM(M18,O18,Q18,S18)</f>
        <v>19</v>
      </c>
      <c r="E18" s="101" t="s">
        <v>9</v>
      </c>
      <c r="F18" s="16" t="s">
        <v>9</v>
      </c>
      <c r="G18" s="112" t="s">
        <v>175</v>
      </c>
      <c r="H18" s="69"/>
      <c r="I18" s="41"/>
      <c r="J18" s="40"/>
      <c r="K18" s="41"/>
      <c r="L18" s="40">
        <v>8</v>
      </c>
      <c r="M18" s="41">
        <v>4</v>
      </c>
      <c r="N18" s="69">
        <v>4</v>
      </c>
      <c r="O18" s="41">
        <v>15</v>
      </c>
      <c r="P18" s="69">
        <v>11</v>
      </c>
      <c r="Q18" s="41">
        <v>0</v>
      </c>
      <c r="R18" s="69"/>
      <c r="S18" s="41"/>
    </row>
    <row r="19" spans="1:19" s="11" customFormat="1" ht="16.149999999999999" customHeight="1" x14ac:dyDescent="0.25">
      <c r="A19" s="12" t="s">
        <v>33</v>
      </c>
      <c r="B19" s="99" t="s">
        <v>89</v>
      </c>
      <c r="C19" s="13">
        <f t="shared" si="0"/>
        <v>17</v>
      </c>
      <c r="D19" s="154">
        <f>SUM(K19,M19,Q19,S19)</f>
        <v>17</v>
      </c>
      <c r="E19" s="101" t="s">
        <v>21</v>
      </c>
      <c r="F19" s="16" t="s">
        <v>21</v>
      </c>
      <c r="G19" s="112" t="s">
        <v>175</v>
      </c>
      <c r="H19" s="69"/>
      <c r="I19" s="41"/>
      <c r="J19" s="40">
        <v>7</v>
      </c>
      <c r="K19" s="41">
        <v>7</v>
      </c>
      <c r="L19" s="40">
        <v>9</v>
      </c>
      <c r="M19" s="41">
        <v>2</v>
      </c>
      <c r="N19" s="72"/>
      <c r="O19" s="39"/>
      <c r="P19" s="69">
        <v>6</v>
      </c>
      <c r="Q19" s="41">
        <v>8</v>
      </c>
      <c r="R19" s="69"/>
      <c r="S19" s="41"/>
    </row>
    <row r="20" spans="1:19" s="11" customFormat="1" ht="16.149999999999999" customHeight="1" x14ac:dyDescent="0.25">
      <c r="A20" s="111" t="s">
        <v>36</v>
      </c>
      <c r="B20" s="99" t="s">
        <v>114</v>
      </c>
      <c r="C20" s="13">
        <f t="shared" si="0"/>
        <v>15</v>
      </c>
      <c r="D20" s="145">
        <f>SUM(M20,S20)</f>
        <v>15</v>
      </c>
      <c r="E20" s="18" t="s">
        <v>9</v>
      </c>
      <c r="F20" s="14" t="s">
        <v>9</v>
      </c>
      <c r="G20" s="29" t="s">
        <v>175</v>
      </c>
      <c r="H20" s="69"/>
      <c r="I20" s="41"/>
      <c r="J20" s="40"/>
      <c r="K20" s="41"/>
      <c r="L20" s="40">
        <v>4</v>
      </c>
      <c r="M20" s="41">
        <v>15</v>
      </c>
      <c r="N20" s="69"/>
      <c r="O20" s="41"/>
      <c r="P20" s="69"/>
      <c r="Q20" s="41"/>
      <c r="R20" s="69"/>
      <c r="S20" s="41"/>
    </row>
    <row r="21" spans="1:19" s="11" customFormat="1" ht="16.149999999999999" customHeight="1" x14ac:dyDescent="0.25">
      <c r="A21" s="111" t="s">
        <v>37</v>
      </c>
      <c r="B21" s="99" t="s">
        <v>81</v>
      </c>
      <c r="C21" s="13">
        <f t="shared" si="0"/>
        <v>15</v>
      </c>
      <c r="D21" s="154">
        <f>SUM(I21,S21)</f>
        <v>15</v>
      </c>
      <c r="E21" s="101" t="s">
        <v>17</v>
      </c>
      <c r="F21" s="16" t="s">
        <v>82</v>
      </c>
      <c r="G21" s="15" t="s">
        <v>175</v>
      </c>
      <c r="H21" s="69">
        <v>4</v>
      </c>
      <c r="I21" s="41">
        <v>15</v>
      </c>
      <c r="J21" s="71"/>
      <c r="K21" s="70"/>
      <c r="L21" s="69"/>
      <c r="M21" s="41"/>
      <c r="N21" s="69"/>
      <c r="O21" s="41"/>
      <c r="P21" s="69"/>
      <c r="Q21" s="41"/>
      <c r="R21" s="72"/>
      <c r="S21" s="39"/>
    </row>
    <row r="22" spans="1:19" s="11" customFormat="1" ht="16.149999999999999" customHeight="1" x14ac:dyDescent="0.25">
      <c r="A22" s="12" t="s">
        <v>40</v>
      </c>
      <c r="B22" s="17" t="s">
        <v>47</v>
      </c>
      <c r="C22" s="13">
        <f t="shared" si="0"/>
        <v>15</v>
      </c>
      <c r="D22" s="145">
        <f>SUM(I22,K22,M22,O22,S22)</f>
        <v>15</v>
      </c>
      <c r="E22" s="18" t="s">
        <v>9</v>
      </c>
      <c r="F22" s="14" t="s">
        <v>9</v>
      </c>
      <c r="G22" s="112" t="s">
        <v>26</v>
      </c>
      <c r="H22" s="69">
        <v>17</v>
      </c>
      <c r="I22" s="41">
        <v>1</v>
      </c>
      <c r="J22" s="40">
        <v>13</v>
      </c>
      <c r="K22" s="41">
        <v>5</v>
      </c>
      <c r="L22" s="69">
        <v>11</v>
      </c>
      <c r="M22" s="41">
        <v>5</v>
      </c>
      <c r="N22" s="69">
        <v>10</v>
      </c>
      <c r="O22" s="41">
        <v>4</v>
      </c>
      <c r="P22" s="157" t="s">
        <v>45</v>
      </c>
      <c r="Q22" s="158"/>
      <c r="R22" s="69"/>
      <c r="S22" s="41"/>
    </row>
    <row r="23" spans="1:19" s="11" customFormat="1" ht="16.149999999999999" customHeight="1" x14ac:dyDescent="0.25">
      <c r="A23" s="12" t="s">
        <v>41</v>
      </c>
      <c r="B23" s="17" t="s">
        <v>84</v>
      </c>
      <c r="C23" s="13">
        <f t="shared" si="0"/>
        <v>11</v>
      </c>
      <c r="D23" s="145">
        <f>SUM(I23,O23,Q23,S23)</f>
        <v>11</v>
      </c>
      <c r="E23" s="18" t="s">
        <v>21</v>
      </c>
      <c r="F23" s="14" t="s">
        <v>21</v>
      </c>
      <c r="G23" s="112" t="s">
        <v>175</v>
      </c>
      <c r="H23" s="69">
        <v>12</v>
      </c>
      <c r="I23" s="41">
        <v>0</v>
      </c>
      <c r="J23" s="40"/>
      <c r="K23" s="41"/>
      <c r="L23" s="69"/>
      <c r="M23" s="41"/>
      <c r="N23" s="69">
        <v>15</v>
      </c>
      <c r="O23" s="41">
        <v>0</v>
      </c>
      <c r="P23" s="69">
        <v>5</v>
      </c>
      <c r="Q23" s="41">
        <v>11</v>
      </c>
      <c r="R23" s="69"/>
      <c r="S23" s="41"/>
    </row>
    <row r="24" spans="1:19" s="11" customFormat="1" ht="16.149999999999999" customHeight="1" x14ac:dyDescent="0.25">
      <c r="A24" s="111" t="s">
        <v>43</v>
      </c>
      <c r="B24" s="17" t="s">
        <v>53</v>
      </c>
      <c r="C24" s="13">
        <f t="shared" si="0"/>
        <v>9</v>
      </c>
      <c r="D24" s="145">
        <f>SUM(I24,K24,O24,S24)</f>
        <v>9</v>
      </c>
      <c r="E24" s="18" t="s">
        <v>54</v>
      </c>
      <c r="F24" s="14" t="s">
        <v>55</v>
      </c>
      <c r="G24" s="15" t="s">
        <v>175</v>
      </c>
      <c r="H24" s="69">
        <v>6</v>
      </c>
      <c r="I24" s="41">
        <v>9</v>
      </c>
      <c r="J24" s="40">
        <v>11</v>
      </c>
      <c r="K24" s="41">
        <v>0</v>
      </c>
      <c r="L24" s="72"/>
      <c r="M24" s="39"/>
      <c r="N24" s="69">
        <v>12</v>
      </c>
      <c r="O24" s="41">
        <v>0</v>
      </c>
      <c r="P24" s="69"/>
      <c r="Q24" s="41"/>
      <c r="R24" s="69"/>
      <c r="S24" s="41"/>
    </row>
    <row r="25" spans="1:19" s="11" customFormat="1" ht="16.149999999999999" customHeight="1" x14ac:dyDescent="0.25">
      <c r="A25" s="111" t="s">
        <v>46</v>
      </c>
      <c r="B25" s="17" t="s">
        <v>20</v>
      </c>
      <c r="C25" s="13">
        <f t="shared" si="0"/>
        <v>7</v>
      </c>
      <c r="D25" s="145">
        <f>SUM(I25,S25)</f>
        <v>7</v>
      </c>
      <c r="E25" s="18" t="s">
        <v>21</v>
      </c>
      <c r="F25" s="14" t="s">
        <v>21</v>
      </c>
      <c r="G25" s="112" t="s">
        <v>11</v>
      </c>
      <c r="H25" s="69">
        <v>7</v>
      </c>
      <c r="I25" s="41">
        <v>7</v>
      </c>
      <c r="J25" s="40"/>
      <c r="K25" s="41"/>
      <c r="L25" s="69"/>
      <c r="M25" s="41"/>
      <c r="N25" s="69"/>
      <c r="O25" s="41"/>
      <c r="P25" s="69"/>
      <c r="Q25" s="41"/>
      <c r="R25" s="69"/>
      <c r="S25" s="41"/>
    </row>
    <row r="26" spans="1:19" s="11" customFormat="1" ht="16.149999999999999" customHeight="1" x14ac:dyDescent="0.25">
      <c r="A26" s="12" t="s">
        <v>48</v>
      </c>
      <c r="B26" s="99" t="s">
        <v>116</v>
      </c>
      <c r="C26" s="13">
        <f t="shared" si="0"/>
        <v>6</v>
      </c>
      <c r="D26" s="145">
        <f>SUM(M26,S26)</f>
        <v>6</v>
      </c>
      <c r="E26" s="18" t="s">
        <v>17</v>
      </c>
      <c r="F26" s="14" t="s">
        <v>117</v>
      </c>
      <c r="G26" s="29" t="s">
        <v>175</v>
      </c>
      <c r="H26" s="69"/>
      <c r="I26" s="41"/>
      <c r="J26" s="40"/>
      <c r="K26" s="41"/>
      <c r="L26" s="40">
        <v>7</v>
      </c>
      <c r="M26" s="41">
        <v>6</v>
      </c>
      <c r="N26" s="69"/>
      <c r="O26" s="41"/>
      <c r="P26" s="69"/>
      <c r="Q26" s="41"/>
      <c r="R26" s="69"/>
      <c r="S26" s="41"/>
    </row>
    <row r="27" spans="1:19" s="11" customFormat="1" ht="16.149999999999999" customHeight="1" x14ac:dyDescent="0.25">
      <c r="A27" s="12" t="s">
        <v>101</v>
      </c>
      <c r="B27" s="99" t="s">
        <v>28</v>
      </c>
      <c r="C27" s="13">
        <f t="shared" si="0"/>
        <v>5</v>
      </c>
      <c r="D27" s="145">
        <f>SUM(I27,K27,S27)</f>
        <v>5</v>
      </c>
      <c r="E27" s="18" t="s">
        <v>29</v>
      </c>
      <c r="F27" s="14" t="s">
        <v>30</v>
      </c>
      <c r="G27" s="15" t="s">
        <v>80</v>
      </c>
      <c r="H27" s="69">
        <v>20</v>
      </c>
      <c r="I27" s="41">
        <v>0</v>
      </c>
      <c r="J27" s="40">
        <v>9</v>
      </c>
      <c r="K27" s="41">
        <v>5</v>
      </c>
      <c r="L27" s="40"/>
      <c r="M27" s="41"/>
      <c r="N27" s="69"/>
      <c r="O27" s="41"/>
      <c r="P27" s="69"/>
      <c r="Q27" s="41"/>
      <c r="R27" s="69"/>
      <c r="S27" s="41"/>
    </row>
    <row r="28" spans="1:19" s="11" customFormat="1" ht="16.149999999999999" customHeight="1" x14ac:dyDescent="0.25">
      <c r="A28" s="111" t="s">
        <v>102</v>
      </c>
      <c r="B28" s="99" t="s">
        <v>49</v>
      </c>
      <c r="C28" s="13">
        <f t="shared" si="0"/>
        <v>5</v>
      </c>
      <c r="D28" s="145">
        <f>SUM(K28,M28,O28,Q28,S28)</f>
        <v>5</v>
      </c>
      <c r="E28" s="18" t="s">
        <v>9</v>
      </c>
      <c r="F28" s="14" t="s">
        <v>9</v>
      </c>
      <c r="G28" s="112" t="s">
        <v>92</v>
      </c>
      <c r="H28" s="135" t="s">
        <v>45</v>
      </c>
      <c r="I28" s="136"/>
      <c r="J28" s="40">
        <v>14</v>
      </c>
      <c r="K28" s="41">
        <v>3</v>
      </c>
      <c r="L28" s="40">
        <v>16</v>
      </c>
      <c r="M28" s="41">
        <v>1</v>
      </c>
      <c r="N28" s="69">
        <v>14</v>
      </c>
      <c r="O28" s="41">
        <v>0</v>
      </c>
      <c r="P28" s="69">
        <v>12</v>
      </c>
      <c r="Q28" s="41">
        <v>1</v>
      </c>
      <c r="R28" s="69"/>
      <c r="S28" s="41"/>
    </row>
    <row r="29" spans="1:19" s="11" customFormat="1" ht="16.149999999999999" customHeight="1" x14ac:dyDescent="0.25">
      <c r="A29" s="111" t="s">
        <v>103</v>
      </c>
      <c r="B29" s="17" t="s">
        <v>128</v>
      </c>
      <c r="C29" s="13">
        <f t="shared" si="0"/>
        <v>4</v>
      </c>
      <c r="D29" s="145">
        <f>SUM(M29,O29,S29)</f>
        <v>4</v>
      </c>
      <c r="E29" s="110" t="s">
        <v>38</v>
      </c>
      <c r="F29" s="64" t="s">
        <v>39</v>
      </c>
      <c r="G29" s="112" t="s">
        <v>80</v>
      </c>
      <c r="H29" s="69"/>
      <c r="I29" s="41"/>
      <c r="J29" s="40"/>
      <c r="K29" s="41"/>
      <c r="L29" s="69">
        <v>19</v>
      </c>
      <c r="M29" s="41">
        <v>0</v>
      </c>
      <c r="N29" s="69">
        <v>8</v>
      </c>
      <c r="O29" s="41">
        <v>4</v>
      </c>
      <c r="P29" s="69"/>
      <c r="Q29" s="41"/>
      <c r="R29" s="69"/>
      <c r="S29" s="41"/>
    </row>
    <row r="30" spans="1:19" s="11" customFormat="1" ht="16.149999999999999" customHeight="1" x14ac:dyDescent="0.25">
      <c r="A30" s="12" t="s">
        <v>104</v>
      </c>
      <c r="B30" s="17" t="s">
        <v>90</v>
      </c>
      <c r="C30" s="13">
        <f t="shared" si="0"/>
        <v>4</v>
      </c>
      <c r="D30" s="145">
        <f>SUM(K30,S30)</f>
        <v>4</v>
      </c>
      <c r="E30" s="18" t="s">
        <v>21</v>
      </c>
      <c r="F30" s="14" t="s">
        <v>21</v>
      </c>
      <c r="G30" s="15" t="s">
        <v>175</v>
      </c>
      <c r="H30" s="69"/>
      <c r="I30" s="41"/>
      <c r="J30" s="40">
        <v>8</v>
      </c>
      <c r="K30" s="41">
        <v>4</v>
      </c>
      <c r="L30" s="40"/>
      <c r="M30" s="41"/>
      <c r="N30" s="69"/>
      <c r="O30" s="41"/>
      <c r="P30" s="69"/>
      <c r="Q30" s="41"/>
      <c r="R30" s="69"/>
      <c r="S30" s="41"/>
    </row>
    <row r="31" spans="1:19" s="11" customFormat="1" ht="16.149999999999999" customHeight="1" x14ac:dyDescent="0.25">
      <c r="A31" s="12" t="s">
        <v>105</v>
      </c>
      <c r="B31" s="17" t="s">
        <v>74</v>
      </c>
      <c r="C31" s="13">
        <f t="shared" si="0"/>
        <v>4</v>
      </c>
      <c r="D31" s="145">
        <f>SUM(I31,S31)</f>
        <v>4</v>
      </c>
      <c r="E31" s="18" t="s">
        <v>21</v>
      </c>
      <c r="F31" s="14" t="s">
        <v>21</v>
      </c>
      <c r="G31" s="15" t="s">
        <v>175</v>
      </c>
      <c r="H31" s="69">
        <v>8</v>
      </c>
      <c r="I31" s="41">
        <v>4</v>
      </c>
      <c r="J31" s="40"/>
      <c r="K31" s="41"/>
      <c r="L31" s="69"/>
      <c r="M31" s="41"/>
      <c r="N31" s="69"/>
      <c r="O31" s="41"/>
      <c r="P31" s="69"/>
      <c r="Q31" s="41"/>
      <c r="R31" s="69"/>
      <c r="S31" s="41"/>
    </row>
    <row r="32" spans="1:19" s="11" customFormat="1" ht="16.149999999999999" customHeight="1" x14ac:dyDescent="0.25">
      <c r="A32" s="12" t="s">
        <v>106</v>
      </c>
      <c r="B32" s="99" t="s">
        <v>70</v>
      </c>
      <c r="C32" s="13">
        <f t="shared" si="0"/>
        <v>4</v>
      </c>
      <c r="D32" s="145">
        <f>SUM(I32,K32,O32,Q32,S32)</f>
        <v>4</v>
      </c>
      <c r="E32" s="110" t="s">
        <v>38</v>
      </c>
      <c r="F32" s="64" t="s">
        <v>39</v>
      </c>
      <c r="G32" s="15" t="s">
        <v>63</v>
      </c>
      <c r="H32" s="69">
        <v>18</v>
      </c>
      <c r="I32" s="41">
        <v>0</v>
      </c>
      <c r="J32" s="40">
        <v>19</v>
      </c>
      <c r="K32" s="41">
        <v>0</v>
      </c>
      <c r="L32" s="40">
        <v>21</v>
      </c>
      <c r="M32" s="41">
        <v>0</v>
      </c>
      <c r="N32" s="69">
        <v>16</v>
      </c>
      <c r="O32" s="41">
        <v>0</v>
      </c>
      <c r="P32" s="69">
        <v>10</v>
      </c>
      <c r="Q32" s="41">
        <v>4</v>
      </c>
      <c r="R32" s="69"/>
      <c r="S32" s="41"/>
    </row>
    <row r="33" spans="1:19" s="11" customFormat="1" ht="16.149999999999999" customHeight="1" x14ac:dyDescent="0.25">
      <c r="A33" s="111" t="s">
        <v>107</v>
      </c>
      <c r="B33" s="99" t="s">
        <v>65</v>
      </c>
      <c r="C33" s="13">
        <f t="shared" si="0"/>
        <v>4</v>
      </c>
      <c r="D33" s="145">
        <f>SUM(I33,K33,M33,O33,S33)</f>
        <v>4</v>
      </c>
      <c r="E33" s="18" t="s">
        <v>9</v>
      </c>
      <c r="F33" s="14" t="s">
        <v>9</v>
      </c>
      <c r="G33" s="15" t="s">
        <v>26</v>
      </c>
      <c r="H33" s="69">
        <v>15</v>
      </c>
      <c r="I33" s="41">
        <v>3</v>
      </c>
      <c r="J33" s="40">
        <v>17</v>
      </c>
      <c r="K33" s="41">
        <v>0</v>
      </c>
      <c r="L33" s="40">
        <v>17</v>
      </c>
      <c r="M33" s="41">
        <v>0</v>
      </c>
      <c r="N33" s="69">
        <v>11</v>
      </c>
      <c r="O33" s="41">
        <v>1</v>
      </c>
      <c r="P33" s="69"/>
      <c r="Q33" s="41"/>
      <c r="R33" s="69"/>
      <c r="S33" s="41"/>
    </row>
    <row r="34" spans="1:19" s="11" customFormat="1" ht="16.149999999999999" customHeight="1" x14ac:dyDescent="0.25">
      <c r="A34" s="111" t="s">
        <v>108</v>
      </c>
      <c r="B34" s="99" t="s">
        <v>167</v>
      </c>
      <c r="C34" s="13">
        <f t="shared" si="0"/>
        <v>4</v>
      </c>
      <c r="D34" s="155">
        <f>SUM(O34,Q34,S34)</f>
        <v>4</v>
      </c>
      <c r="E34" s="104" t="s">
        <v>168</v>
      </c>
      <c r="F34" s="104" t="s">
        <v>169</v>
      </c>
      <c r="G34" s="159" t="s">
        <v>80</v>
      </c>
      <c r="H34" s="69"/>
      <c r="I34" s="41"/>
      <c r="J34" s="40"/>
      <c r="K34" s="41"/>
      <c r="L34" s="40"/>
      <c r="M34" s="41"/>
      <c r="N34" s="69">
        <v>17</v>
      </c>
      <c r="O34" s="41">
        <v>3</v>
      </c>
      <c r="P34" s="69">
        <v>13</v>
      </c>
      <c r="Q34" s="41">
        <v>1</v>
      </c>
      <c r="R34" s="69"/>
      <c r="S34" s="41"/>
    </row>
    <row r="35" spans="1:19" s="11" customFormat="1" ht="16.149999999999999" customHeight="1" x14ac:dyDescent="0.25">
      <c r="A35" s="12" t="s">
        <v>129</v>
      </c>
      <c r="B35" s="17" t="s">
        <v>93</v>
      </c>
      <c r="C35" s="13">
        <f t="shared" si="0"/>
        <v>4</v>
      </c>
      <c r="D35" s="145">
        <f>SUM(K35,M35,O35,S35)</f>
        <v>4</v>
      </c>
      <c r="E35" s="110" t="s">
        <v>97</v>
      </c>
      <c r="F35" s="64" t="s">
        <v>96</v>
      </c>
      <c r="G35" s="159" t="s">
        <v>155</v>
      </c>
      <c r="H35" s="69"/>
      <c r="I35" s="47"/>
      <c r="J35" s="40">
        <v>18</v>
      </c>
      <c r="K35" s="41">
        <v>0</v>
      </c>
      <c r="L35" s="69">
        <v>23</v>
      </c>
      <c r="M35" s="41">
        <v>3</v>
      </c>
      <c r="N35" s="69">
        <v>19</v>
      </c>
      <c r="O35" s="41">
        <v>1</v>
      </c>
      <c r="P35" s="69"/>
      <c r="Q35" s="41"/>
      <c r="R35" s="69"/>
      <c r="S35" s="41"/>
    </row>
    <row r="36" spans="1:19" s="11" customFormat="1" ht="16.149999999999999" customHeight="1" x14ac:dyDescent="0.25">
      <c r="A36" s="12" t="s">
        <v>130</v>
      </c>
      <c r="B36" s="17" t="s">
        <v>119</v>
      </c>
      <c r="C36" s="13">
        <f t="shared" si="0"/>
        <v>1</v>
      </c>
      <c r="D36" s="145">
        <f>SUM(M36,S36)</f>
        <v>1</v>
      </c>
      <c r="E36" s="18" t="s">
        <v>120</v>
      </c>
      <c r="F36" s="14" t="s">
        <v>121</v>
      </c>
      <c r="G36" s="15" t="s">
        <v>175</v>
      </c>
      <c r="H36" s="69"/>
      <c r="I36" s="47"/>
      <c r="J36" s="40"/>
      <c r="K36" s="41"/>
      <c r="L36" s="46">
        <v>10</v>
      </c>
      <c r="M36" s="47">
        <v>1</v>
      </c>
      <c r="N36" s="46"/>
      <c r="O36" s="47"/>
      <c r="P36" s="46"/>
      <c r="Q36" s="47"/>
      <c r="R36" s="44"/>
      <c r="S36" s="45"/>
    </row>
    <row r="37" spans="1:19" s="11" customFormat="1" ht="16.149999999999999" customHeight="1" x14ac:dyDescent="0.25">
      <c r="A37" s="12" t="s">
        <v>131</v>
      </c>
      <c r="B37" s="17" t="s">
        <v>66</v>
      </c>
      <c r="C37" s="13">
        <f t="shared" si="0"/>
        <v>1</v>
      </c>
      <c r="D37" s="145">
        <f>SUM(I37,S37)</f>
        <v>1</v>
      </c>
      <c r="E37" s="18" t="s">
        <v>67</v>
      </c>
      <c r="F37" s="14" t="s">
        <v>68</v>
      </c>
      <c r="G37" s="112" t="s">
        <v>175</v>
      </c>
      <c r="H37" s="69">
        <v>10</v>
      </c>
      <c r="I37" s="47">
        <v>1</v>
      </c>
      <c r="J37" s="40"/>
      <c r="K37" s="41"/>
      <c r="L37" s="46"/>
      <c r="M37" s="47"/>
      <c r="N37" s="46"/>
      <c r="O37" s="47"/>
      <c r="P37" s="46"/>
      <c r="Q37" s="47"/>
      <c r="R37" s="46"/>
      <c r="S37" s="47"/>
    </row>
    <row r="38" spans="1:19" s="11" customFormat="1" ht="16.149999999999999" customHeight="1" x14ac:dyDescent="0.25">
      <c r="A38" s="111" t="s">
        <v>132</v>
      </c>
      <c r="B38" s="17" t="s">
        <v>56</v>
      </c>
      <c r="C38" s="13">
        <f t="shared" si="0"/>
        <v>1</v>
      </c>
      <c r="D38" s="155">
        <f>SUM(I38,K38,O38,S38)</f>
        <v>1</v>
      </c>
      <c r="E38" s="31" t="s">
        <v>29</v>
      </c>
      <c r="F38" s="31" t="s">
        <v>57</v>
      </c>
      <c r="G38" s="112" t="s">
        <v>85</v>
      </c>
      <c r="H38" s="69">
        <v>16</v>
      </c>
      <c r="I38" s="41">
        <v>1</v>
      </c>
      <c r="J38" s="40">
        <v>16</v>
      </c>
      <c r="K38" s="41">
        <v>0</v>
      </c>
      <c r="L38" s="46"/>
      <c r="M38" s="47"/>
      <c r="N38" s="46">
        <v>20</v>
      </c>
      <c r="O38" s="47">
        <v>0</v>
      </c>
      <c r="P38" s="44" t="s">
        <v>45</v>
      </c>
      <c r="Q38" s="45"/>
      <c r="R38" s="46"/>
      <c r="S38" s="47"/>
    </row>
    <row r="39" spans="1:19" s="11" customFormat="1" ht="16.149999999999999" customHeight="1" x14ac:dyDescent="0.25">
      <c r="A39" s="111" t="s">
        <v>133</v>
      </c>
      <c r="B39" s="17" t="s">
        <v>44</v>
      </c>
      <c r="C39" s="13">
        <f t="shared" si="0"/>
        <v>0</v>
      </c>
      <c r="D39" s="145">
        <f>SUM(I39,K39,O39,S39)</f>
        <v>0</v>
      </c>
      <c r="E39" s="18" t="s">
        <v>21</v>
      </c>
      <c r="F39" s="14" t="s">
        <v>21</v>
      </c>
      <c r="G39" s="15" t="s">
        <v>175</v>
      </c>
      <c r="H39" s="69">
        <v>14</v>
      </c>
      <c r="I39" s="41">
        <v>0</v>
      </c>
      <c r="J39" s="40">
        <v>12</v>
      </c>
      <c r="K39" s="41">
        <v>0</v>
      </c>
      <c r="L39" s="46"/>
      <c r="M39" s="47"/>
      <c r="N39" s="44">
        <v>18</v>
      </c>
      <c r="O39" s="45">
        <v>0</v>
      </c>
      <c r="P39" s="46" t="s">
        <v>45</v>
      </c>
      <c r="Q39" s="47"/>
      <c r="R39" s="46"/>
      <c r="S39" s="47"/>
    </row>
    <row r="40" spans="1:19" s="11" customFormat="1" ht="16.149999999999999" customHeight="1" x14ac:dyDescent="0.25">
      <c r="A40" s="12" t="s">
        <v>134</v>
      </c>
      <c r="B40" s="17" t="s">
        <v>62</v>
      </c>
      <c r="C40" s="13">
        <f t="shared" si="0"/>
        <v>0</v>
      </c>
      <c r="D40" s="145">
        <f>SUM(M40,S40)</f>
        <v>0</v>
      </c>
      <c r="E40" s="18" t="s">
        <v>9</v>
      </c>
      <c r="F40" s="14" t="s">
        <v>9</v>
      </c>
      <c r="G40" s="29" t="s">
        <v>83</v>
      </c>
      <c r="H40" s="69" t="s">
        <v>45</v>
      </c>
      <c r="I40" s="41"/>
      <c r="J40" s="40"/>
      <c r="K40" s="41"/>
      <c r="L40" s="46">
        <v>14</v>
      </c>
      <c r="M40" s="47">
        <v>0</v>
      </c>
      <c r="N40" s="46"/>
      <c r="O40" s="47"/>
      <c r="P40" s="46"/>
      <c r="Q40" s="47"/>
      <c r="R40" s="46"/>
      <c r="S40" s="47"/>
    </row>
    <row r="41" spans="1:19" s="11" customFormat="1" ht="16.149999999999999" customHeight="1" x14ac:dyDescent="0.25">
      <c r="A41" s="12" t="s">
        <v>135</v>
      </c>
      <c r="B41" s="17" t="s">
        <v>122</v>
      </c>
      <c r="C41" s="13">
        <f t="shared" si="0"/>
        <v>0</v>
      </c>
      <c r="D41" s="145">
        <f>SUM(M41,S41)</f>
        <v>0</v>
      </c>
      <c r="E41" s="110" t="s">
        <v>123</v>
      </c>
      <c r="F41" s="64" t="s">
        <v>154</v>
      </c>
      <c r="G41" s="121" t="s">
        <v>124</v>
      </c>
      <c r="H41" s="69"/>
      <c r="I41" s="47"/>
      <c r="J41" s="40"/>
      <c r="K41" s="41"/>
      <c r="L41" s="46">
        <v>18</v>
      </c>
      <c r="M41" s="47">
        <v>0</v>
      </c>
      <c r="N41" s="46"/>
      <c r="O41" s="47"/>
      <c r="P41" s="46"/>
      <c r="Q41" s="47"/>
      <c r="R41" s="46"/>
      <c r="S41" s="47"/>
    </row>
    <row r="42" spans="1:19" s="11" customFormat="1" ht="16.149999999999999" customHeight="1" x14ac:dyDescent="0.25">
      <c r="A42" s="12" t="s">
        <v>136</v>
      </c>
      <c r="B42" s="17" t="s">
        <v>69</v>
      </c>
      <c r="C42" s="13">
        <f t="shared" si="0"/>
        <v>0</v>
      </c>
      <c r="D42" s="145">
        <f>SUM(I42,S42)</f>
        <v>0</v>
      </c>
      <c r="E42" s="110" t="s">
        <v>71</v>
      </c>
      <c r="F42" s="64" t="s">
        <v>72</v>
      </c>
      <c r="G42" s="29" t="s">
        <v>26</v>
      </c>
      <c r="H42" s="69">
        <v>19</v>
      </c>
      <c r="I42" s="41">
        <v>0</v>
      </c>
      <c r="J42" s="40"/>
      <c r="K42" s="41"/>
      <c r="L42" s="46"/>
      <c r="M42" s="47"/>
      <c r="N42" s="46"/>
      <c r="O42" s="47"/>
      <c r="P42" s="46"/>
      <c r="Q42" s="47"/>
      <c r="R42" s="46"/>
      <c r="S42" s="47"/>
    </row>
    <row r="43" spans="1:19" s="11" customFormat="1" ht="16.149999999999999" customHeight="1" x14ac:dyDescent="0.25">
      <c r="A43" s="111" t="s">
        <v>173</v>
      </c>
      <c r="B43" s="17" t="s">
        <v>125</v>
      </c>
      <c r="C43" s="13">
        <f t="shared" si="0"/>
        <v>0</v>
      </c>
      <c r="D43" s="145">
        <f>SUM(M43,S43)</f>
        <v>0</v>
      </c>
      <c r="E43" s="110" t="s">
        <v>21</v>
      </c>
      <c r="F43" s="64" t="s">
        <v>21</v>
      </c>
      <c r="G43" s="15" t="s">
        <v>126</v>
      </c>
      <c r="H43" s="69"/>
      <c r="I43" s="41"/>
      <c r="J43" s="40"/>
      <c r="K43" s="41"/>
      <c r="L43" s="46">
        <v>20</v>
      </c>
      <c r="M43" s="47">
        <v>0</v>
      </c>
      <c r="N43" s="46"/>
      <c r="O43" s="47"/>
      <c r="P43" s="46"/>
      <c r="Q43" s="47"/>
      <c r="R43" s="46"/>
      <c r="S43" s="47"/>
    </row>
    <row r="44" spans="1:19" s="11" customFormat="1" ht="16.149999999999999" customHeight="1" x14ac:dyDescent="0.25">
      <c r="A44" s="111" t="s">
        <v>174</v>
      </c>
      <c r="B44" s="17" t="s">
        <v>94</v>
      </c>
      <c r="C44" s="13">
        <f t="shared" si="0"/>
        <v>0</v>
      </c>
      <c r="D44" s="145">
        <f>SUM(K44,S44)</f>
        <v>0</v>
      </c>
      <c r="E44" s="110" t="s">
        <v>21</v>
      </c>
      <c r="F44" s="64" t="s">
        <v>21</v>
      </c>
      <c r="G44" s="15" t="s">
        <v>95</v>
      </c>
      <c r="H44" s="69"/>
      <c r="I44" s="47"/>
      <c r="J44" s="40">
        <v>20</v>
      </c>
      <c r="K44" s="41">
        <v>0</v>
      </c>
      <c r="L44" s="40"/>
      <c r="M44" s="41"/>
      <c r="N44" s="44"/>
      <c r="O44" s="45"/>
      <c r="P44" s="44"/>
      <c r="Q44" s="45"/>
      <c r="R44" s="44"/>
      <c r="S44" s="45"/>
    </row>
    <row r="45" spans="1:19" s="11" customFormat="1" ht="16.149999999999999" customHeight="1" x14ac:dyDescent="0.25">
      <c r="A45" s="12"/>
      <c r="B45" s="17" t="s">
        <v>171</v>
      </c>
      <c r="C45" s="13">
        <f t="shared" ref="C45:C47" si="1">SUM(I45,K45,M45,O45,Q45,S45)</f>
        <v>0</v>
      </c>
      <c r="D45" s="146">
        <f>SUM(S45)</f>
        <v>0</v>
      </c>
      <c r="E45" s="131" t="s">
        <v>21</v>
      </c>
      <c r="F45" s="104" t="s">
        <v>21</v>
      </c>
      <c r="G45" s="15" t="s">
        <v>170</v>
      </c>
      <c r="H45" s="69"/>
      <c r="I45" s="47"/>
      <c r="J45" s="40"/>
      <c r="K45" s="41"/>
      <c r="L45" s="40"/>
      <c r="M45" s="41"/>
      <c r="N45" s="44" t="s">
        <v>45</v>
      </c>
      <c r="O45" s="45"/>
      <c r="P45" s="44" t="s">
        <v>45</v>
      </c>
      <c r="Q45" s="45"/>
      <c r="R45" s="44"/>
      <c r="S45" s="45"/>
    </row>
    <row r="46" spans="1:19" s="11" customFormat="1" ht="16.149999999999999" customHeight="1" x14ac:dyDescent="0.25">
      <c r="A46" s="12"/>
      <c r="B46" s="17" t="s">
        <v>58</v>
      </c>
      <c r="C46" s="13">
        <f t="shared" si="1"/>
        <v>0</v>
      </c>
      <c r="D46" s="146">
        <f>SUM(S46)</f>
        <v>0</v>
      </c>
      <c r="E46" s="30" t="s">
        <v>38</v>
      </c>
      <c r="F46" s="31" t="s">
        <v>39</v>
      </c>
      <c r="G46" s="15" t="s">
        <v>59</v>
      </c>
      <c r="H46" s="69" t="s">
        <v>45</v>
      </c>
      <c r="I46" s="47"/>
      <c r="J46" s="40"/>
      <c r="K46" s="41"/>
      <c r="L46" s="40"/>
      <c r="M46" s="41"/>
      <c r="N46" s="46"/>
      <c r="O46" s="47"/>
      <c r="P46" s="46"/>
      <c r="Q46" s="47"/>
      <c r="R46" s="46"/>
      <c r="S46" s="47"/>
    </row>
    <row r="47" spans="1:19" s="11" customFormat="1" ht="16.149999999999999" customHeight="1" thickBot="1" x14ac:dyDescent="0.3">
      <c r="A47" s="19"/>
      <c r="B47" s="85" t="s">
        <v>60</v>
      </c>
      <c r="C47" s="20">
        <f t="shared" si="1"/>
        <v>0</v>
      </c>
      <c r="D47" s="147">
        <f>SUM(S47)</f>
        <v>0</v>
      </c>
      <c r="E47" s="34" t="s">
        <v>51</v>
      </c>
      <c r="F47" s="21" t="s">
        <v>61</v>
      </c>
      <c r="G47" s="35" t="s">
        <v>156</v>
      </c>
      <c r="H47" s="73" t="s">
        <v>45</v>
      </c>
      <c r="I47" s="51"/>
      <c r="J47" s="74"/>
      <c r="K47" s="75"/>
      <c r="L47" s="74"/>
      <c r="M47" s="75"/>
      <c r="N47" s="50"/>
      <c r="O47" s="51"/>
      <c r="P47" s="50" t="s">
        <v>45</v>
      </c>
      <c r="Q47" s="51"/>
      <c r="R47" s="50"/>
      <c r="S47" s="51"/>
    </row>
    <row r="49" ht="15.4" customHeight="1" x14ac:dyDescent="0.2"/>
  </sheetData>
  <sortState ref="B32:R35">
    <sortCondition ref="R32:R35"/>
  </sortState>
  <mergeCells count="14">
    <mergeCell ref="R4:S5"/>
    <mergeCell ref="A2:S2"/>
    <mergeCell ref="A4:A6"/>
    <mergeCell ref="B4:B6"/>
    <mergeCell ref="C4:C6"/>
    <mergeCell ref="E4:E6"/>
    <mergeCell ref="F4:F6"/>
    <mergeCell ref="G4:G6"/>
    <mergeCell ref="H4:I5"/>
    <mergeCell ref="J4:K5"/>
    <mergeCell ref="L4:M5"/>
    <mergeCell ref="N4:O5"/>
    <mergeCell ref="P4:Q5"/>
    <mergeCell ref="D4:D6"/>
  </mergeCells>
  <conditionalFormatting sqref="B25 B22:B23 B46:B47 B7:D14 B18:B20 C18:D40 C43:D47">
    <cfRule type="cellIs" dxfId="81" priority="49" operator="equal">
      <formula>"-"</formula>
    </cfRule>
  </conditionalFormatting>
  <conditionalFormatting sqref="E7:E14 E18">
    <cfRule type="cellIs" dxfId="80" priority="52" operator="equal">
      <formula>"-"</formula>
    </cfRule>
  </conditionalFormatting>
  <conditionalFormatting sqref="F7:F14 F18">
    <cfRule type="cellIs" dxfId="79" priority="53" operator="equal">
      <formula>"-"</formula>
    </cfRule>
  </conditionalFormatting>
  <conditionalFormatting sqref="B31:B32 B35">
    <cfRule type="cellIs" dxfId="78" priority="57" operator="equal">
      <formula>"-"</formula>
    </cfRule>
  </conditionalFormatting>
  <conditionalFormatting sqref="E31:E32 E35">
    <cfRule type="cellIs" dxfId="77" priority="58" operator="equal">
      <formula>"-"</formula>
    </cfRule>
  </conditionalFormatting>
  <conditionalFormatting sqref="F31:F32 F35">
    <cfRule type="cellIs" dxfId="76" priority="59" operator="equal">
      <formula>"-"</formula>
    </cfRule>
  </conditionalFormatting>
  <conditionalFormatting sqref="B24">
    <cfRule type="cellIs" dxfId="75" priority="60" operator="equal">
      <formula>"-"</formula>
    </cfRule>
  </conditionalFormatting>
  <conditionalFormatting sqref="E24">
    <cfRule type="cellIs" dxfId="74" priority="61" operator="equal">
      <formula>"-"</formula>
    </cfRule>
  </conditionalFormatting>
  <conditionalFormatting sqref="F24">
    <cfRule type="cellIs" dxfId="73" priority="62" operator="equal">
      <formula>"-"</formula>
    </cfRule>
  </conditionalFormatting>
  <conditionalFormatting sqref="B29">
    <cfRule type="cellIs" dxfId="72" priority="63" operator="equal">
      <formula>"-"</formula>
    </cfRule>
  </conditionalFormatting>
  <conditionalFormatting sqref="E29">
    <cfRule type="cellIs" dxfId="71" priority="64" operator="equal">
      <formula>"-"</formula>
    </cfRule>
  </conditionalFormatting>
  <conditionalFormatting sqref="F29">
    <cfRule type="cellIs" dxfId="70" priority="65" operator="equal">
      <formula>"-"</formula>
    </cfRule>
  </conditionalFormatting>
  <conditionalFormatting sqref="F30">
    <cfRule type="cellIs" dxfId="69" priority="66" operator="equal">
      <formula>"-"</formula>
    </cfRule>
  </conditionalFormatting>
  <conditionalFormatting sqref="B30">
    <cfRule type="cellIs" dxfId="68" priority="69" operator="equal">
      <formula>"-"</formula>
    </cfRule>
  </conditionalFormatting>
  <conditionalFormatting sqref="E30">
    <cfRule type="cellIs" dxfId="67" priority="70" operator="equal">
      <formula>"-"</formula>
    </cfRule>
  </conditionalFormatting>
  <conditionalFormatting sqref="B43">
    <cfRule type="cellIs" dxfId="66" priority="72" operator="equal">
      <formula>"-"</formula>
    </cfRule>
  </conditionalFormatting>
  <conditionalFormatting sqref="B36">
    <cfRule type="cellIs" dxfId="65" priority="75" operator="equal">
      <formula>"-"</formula>
    </cfRule>
  </conditionalFormatting>
  <conditionalFormatting sqref="B21">
    <cfRule type="cellIs" dxfId="64" priority="98" operator="equal">
      <formula>"-"</formula>
    </cfRule>
  </conditionalFormatting>
  <conditionalFormatting sqref="E21">
    <cfRule type="cellIs" dxfId="63" priority="99" operator="equal">
      <formula>"-"</formula>
    </cfRule>
  </conditionalFormatting>
  <conditionalFormatting sqref="F21">
    <cfRule type="cellIs" dxfId="62" priority="100" operator="equal">
      <formula>"-"</formula>
    </cfRule>
  </conditionalFormatting>
  <conditionalFormatting sqref="F27:F28">
    <cfRule type="cellIs" dxfId="61" priority="102" operator="equal">
      <formula>"-"</formula>
    </cfRule>
  </conditionalFormatting>
  <conditionalFormatting sqref="B27:B28">
    <cfRule type="cellIs" dxfId="60" priority="108" operator="equal">
      <formula>"-"</formula>
    </cfRule>
  </conditionalFormatting>
  <conditionalFormatting sqref="E27:E28">
    <cfRule type="cellIs" dxfId="59" priority="109" operator="equal">
      <formula>"-"</formula>
    </cfRule>
  </conditionalFormatting>
  <conditionalFormatting sqref="E19">
    <cfRule type="cellIs" dxfId="58" priority="46" operator="equal">
      <formula>"-"</formula>
    </cfRule>
  </conditionalFormatting>
  <conditionalFormatting sqref="F19">
    <cfRule type="cellIs" dxfId="57" priority="47" operator="equal">
      <formula>"-"</formula>
    </cfRule>
  </conditionalFormatting>
  <conditionalFormatting sqref="E46:F47">
    <cfRule type="cellIs" dxfId="56" priority="36" operator="equal">
      <formula>"-"</formula>
    </cfRule>
  </conditionalFormatting>
  <conditionalFormatting sqref="B26 E26:F26">
    <cfRule type="cellIs" dxfId="55" priority="33" operator="equal">
      <formula>"-"</formula>
    </cfRule>
  </conditionalFormatting>
  <conditionalFormatting sqref="B33:B34">
    <cfRule type="cellIs" dxfId="54" priority="31" operator="equal">
      <formula>"-"</formula>
    </cfRule>
  </conditionalFormatting>
  <conditionalFormatting sqref="F37 F39">
    <cfRule type="cellIs" dxfId="53" priority="30" operator="equal">
      <formula>"-"</formula>
    </cfRule>
  </conditionalFormatting>
  <conditionalFormatting sqref="B37:B40">
    <cfRule type="cellIs" dxfId="52" priority="28" operator="equal">
      <formula>"-"</formula>
    </cfRule>
  </conditionalFormatting>
  <conditionalFormatting sqref="E37 E39">
    <cfRule type="cellIs" dxfId="51" priority="29" operator="equal">
      <formula>"-"</formula>
    </cfRule>
  </conditionalFormatting>
  <conditionalFormatting sqref="E22">
    <cfRule type="cellIs" dxfId="50" priority="22" operator="equal">
      <formula>"-"</formula>
    </cfRule>
  </conditionalFormatting>
  <conditionalFormatting sqref="E36">
    <cfRule type="cellIs" dxfId="49" priority="25" operator="equal">
      <formula>"-"</formula>
    </cfRule>
  </conditionalFormatting>
  <conditionalFormatting sqref="F36">
    <cfRule type="cellIs" dxfId="48" priority="26" operator="equal">
      <formula>"-"</formula>
    </cfRule>
  </conditionalFormatting>
  <conditionalFormatting sqref="F22">
    <cfRule type="cellIs" dxfId="47" priority="23" operator="equal">
      <formula>"-"</formula>
    </cfRule>
  </conditionalFormatting>
  <conditionalFormatting sqref="E25">
    <cfRule type="cellIs" dxfId="46" priority="20" operator="equal">
      <formula>"-"</formula>
    </cfRule>
  </conditionalFormatting>
  <conditionalFormatting sqref="F25">
    <cfRule type="cellIs" dxfId="45" priority="21" operator="equal">
      <formula>"-"</formula>
    </cfRule>
  </conditionalFormatting>
  <conditionalFormatting sqref="E33">
    <cfRule type="cellIs" dxfId="44" priority="18" operator="equal">
      <formula>"-"</formula>
    </cfRule>
  </conditionalFormatting>
  <conditionalFormatting sqref="F33">
    <cfRule type="cellIs" dxfId="43" priority="19" operator="equal">
      <formula>"-"</formula>
    </cfRule>
  </conditionalFormatting>
  <conditionalFormatting sqref="F43">
    <cfRule type="cellIs" dxfId="42" priority="16" operator="equal">
      <formula>"-"</formula>
    </cfRule>
  </conditionalFormatting>
  <conditionalFormatting sqref="E43">
    <cfRule type="cellIs" dxfId="41" priority="17" operator="equal">
      <formula>"-"</formula>
    </cfRule>
  </conditionalFormatting>
  <conditionalFormatting sqref="B44:B45">
    <cfRule type="cellIs" dxfId="40" priority="13" operator="equal">
      <formula>"-"</formula>
    </cfRule>
  </conditionalFormatting>
  <conditionalFormatting sqref="E44:E45">
    <cfRule type="cellIs" dxfId="39" priority="14" operator="equal">
      <formula>"-"</formula>
    </cfRule>
  </conditionalFormatting>
  <conditionalFormatting sqref="F44:F45">
    <cfRule type="cellIs" dxfId="38" priority="15" operator="equal">
      <formula>"-"</formula>
    </cfRule>
  </conditionalFormatting>
  <conditionalFormatting sqref="E20:F20">
    <cfRule type="cellIs" dxfId="37" priority="12" operator="equal">
      <formula>"-"</formula>
    </cfRule>
  </conditionalFormatting>
  <conditionalFormatting sqref="E23:F23">
    <cfRule type="cellIs" dxfId="36" priority="11" operator="equal">
      <formula>"-"</formula>
    </cfRule>
  </conditionalFormatting>
  <conditionalFormatting sqref="E34:F34">
    <cfRule type="cellIs" dxfId="35" priority="10" operator="equal">
      <formula>"-"</formula>
    </cfRule>
  </conditionalFormatting>
  <conditionalFormatting sqref="C41:D42">
    <cfRule type="cellIs" dxfId="34" priority="8" operator="equal">
      <formula>"-"</formula>
    </cfRule>
  </conditionalFormatting>
  <conditionalFormatting sqref="B41:B42">
    <cfRule type="cellIs" dxfId="33" priority="9" operator="equal">
      <formula>"-"</formula>
    </cfRule>
  </conditionalFormatting>
  <conditionalFormatting sqref="E41:F42">
    <cfRule type="cellIs" dxfId="32" priority="7" operator="equal">
      <formula>"-"</formula>
    </cfRule>
  </conditionalFormatting>
  <conditionalFormatting sqref="B15:F15 B16:D17">
    <cfRule type="cellIs" dxfId="31" priority="6" operator="equal">
      <formula>"-"</formula>
    </cfRule>
  </conditionalFormatting>
  <conditionalFormatting sqref="E16:F16">
    <cfRule type="cellIs" dxfId="30" priority="5" operator="equal">
      <formula>"-"</formula>
    </cfRule>
  </conditionalFormatting>
  <conditionalFormatting sqref="E17:F17">
    <cfRule type="cellIs" dxfId="29" priority="4" operator="equal">
      <formula>"-"</formula>
    </cfRule>
  </conditionalFormatting>
  <conditionalFormatting sqref="E38:F38">
    <cfRule type="cellIs" dxfId="28" priority="3" operator="equal">
      <formula>"-"</formula>
    </cfRule>
  </conditionalFormatting>
  <conditionalFormatting sqref="E40">
    <cfRule type="cellIs" dxfId="27" priority="1" operator="equal">
      <formula>"-"</formula>
    </cfRule>
  </conditionalFormatting>
  <conditionalFormatting sqref="F40">
    <cfRule type="cellIs" dxfId="26" priority="2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opLeftCell="A4" zoomScale="90" zoomScaleNormal="90" zoomScalePageLayoutView="75" workbookViewId="0">
      <selection activeCell="D4" sqref="D4:D6"/>
    </sheetView>
  </sheetViews>
  <sheetFormatPr defaultRowHeight="12.75" x14ac:dyDescent="0.2"/>
  <cols>
    <col min="1" max="1" width="7.7109375" customWidth="1"/>
    <col min="2" max="2" width="25.7109375" customWidth="1"/>
    <col min="3" max="3" width="12.5703125" customWidth="1"/>
    <col min="4" max="4" width="12.140625" customWidth="1"/>
    <col min="5" max="5" width="22.7109375" customWidth="1"/>
    <col min="6" max="6" width="20" customWidth="1"/>
    <col min="7" max="7" width="34.7109375" customWidth="1"/>
    <col min="8" max="19" width="10.85546875" customWidth="1"/>
    <col min="20" max="1026" width="8.425781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106.5" customHeight="1" x14ac:dyDescent="0.3">
      <c r="A2" s="161" t="s">
        <v>86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2.4" customHeight="1" thickBot="1" x14ac:dyDescent="0.35">
      <c r="A3" s="4"/>
      <c r="B3" s="4"/>
      <c r="C3" s="4"/>
      <c r="D3" s="13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7"/>
      <c r="Q3" s="97"/>
    </row>
    <row r="4" spans="1:19" ht="60" customHeight="1" thickBot="1" x14ac:dyDescent="0.25">
      <c r="A4" s="162" t="s">
        <v>0</v>
      </c>
      <c r="B4" s="163" t="s">
        <v>1</v>
      </c>
      <c r="C4" s="164" t="s">
        <v>2</v>
      </c>
      <c r="D4" s="164" t="s">
        <v>179</v>
      </c>
      <c r="E4" s="164" t="s">
        <v>3</v>
      </c>
      <c r="F4" s="164" t="s">
        <v>4</v>
      </c>
      <c r="G4" s="164" t="s">
        <v>5</v>
      </c>
      <c r="H4" s="162" t="s">
        <v>109</v>
      </c>
      <c r="I4" s="165"/>
      <c r="J4" s="160" t="s">
        <v>113</v>
      </c>
      <c r="K4" s="160"/>
      <c r="L4" s="160" t="s">
        <v>157</v>
      </c>
      <c r="M4" s="160"/>
      <c r="N4" s="160" t="s">
        <v>110</v>
      </c>
      <c r="O4" s="160"/>
      <c r="P4" s="160" t="s">
        <v>111</v>
      </c>
      <c r="Q4" s="160"/>
      <c r="R4" s="160" t="s">
        <v>112</v>
      </c>
      <c r="S4" s="160"/>
    </row>
    <row r="5" spans="1:19" ht="57.75" customHeight="1" thickBot="1" x14ac:dyDescent="0.25">
      <c r="A5" s="162"/>
      <c r="B5" s="163"/>
      <c r="C5" s="164"/>
      <c r="D5" s="168"/>
      <c r="E5" s="164"/>
      <c r="F5" s="164"/>
      <c r="G5" s="164"/>
      <c r="H5" s="166"/>
      <c r="I5" s="167"/>
      <c r="J5" s="160"/>
      <c r="K5" s="160"/>
      <c r="L5" s="160"/>
      <c r="M5" s="160"/>
      <c r="N5" s="160"/>
      <c r="O5" s="160"/>
      <c r="P5" s="160"/>
      <c r="Q5" s="160"/>
      <c r="R5" s="160"/>
      <c r="S5" s="160"/>
    </row>
    <row r="6" spans="1:19" ht="21" customHeight="1" thickBot="1" x14ac:dyDescent="0.25">
      <c r="A6" s="162"/>
      <c r="B6" s="163"/>
      <c r="C6" s="164"/>
      <c r="D6" s="169"/>
      <c r="E6" s="164"/>
      <c r="F6" s="164"/>
      <c r="G6" s="164"/>
      <c r="H6" s="92" t="s">
        <v>6</v>
      </c>
      <c r="I6" s="6" t="s">
        <v>7</v>
      </c>
      <c r="J6" s="5" t="s">
        <v>6</v>
      </c>
      <c r="K6" s="6" t="s">
        <v>7</v>
      </c>
      <c r="L6" s="5" t="s">
        <v>6</v>
      </c>
      <c r="M6" s="6" t="s">
        <v>7</v>
      </c>
      <c r="N6" s="5" t="s">
        <v>6</v>
      </c>
      <c r="O6" s="6" t="s">
        <v>7</v>
      </c>
      <c r="P6" s="5" t="s">
        <v>6</v>
      </c>
      <c r="Q6" s="6" t="s">
        <v>7</v>
      </c>
      <c r="R6" s="5" t="s">
        <v>6</v>
      </c>
      <c r="S6" s="6" t="s">
        <v>7</v>
      </c>
    </row>
    <row r="7" spans="1:19" s="11" customFormat="1" ht="16.149999999999999" customHeight="1" x14ac:dyDescent="0.25">
      <c r="A7" s="7" t="s">
        <v>8</v>
      </c>
      <c r="B7" s="93" t="s">
        <v>50</v>
      </c>
      <c r="C7" s="94">
        <f t="shared" ref="C7:C16" si="0">SUM(I7,K7,M7,O7,Q7,S7)</f>
        <v>108</v>
      </c>
      <c r="D7" s="94">
        <f>SUM(I7,M7,O7,Q7,S7)</f>
        <v>93</v>
      </c>
      <c r="E7" s="63" t="s">
        <v>51</v>
      </c>
      <c r="F7" s="63" t="s">
        <v>52</v>
      </c>
      <c r="G7" s="95" t="s">
        <v>26</v>
      </c>
      <c r="H7" s="52">
        <v>1</v>
      </c>
      <c r="I7" s="53">
        <v>25</v>
      </c>
      <c r="J7" s="133">
        <v>3</v>
      </c>
      <c r="K7" s="134">
        <v>15</v>
      </c>
      <c r="L7" s="52">
        <v>2</v>
      </c>
      <c r="M7" s="53">
        <v>18</v>
      </c>
      <c r="N7" s="52">
        <v>1</v>
      </c>
      <c r="O7" s="126">
        <v>25</v>
      </c>
      <c r="P7" s="52">
        <v>1</v>
      </c>
      <c r="Q7" s="126">
        <v>25</v>
      </c>
      <c r="R7" s="52"/>
      <c r="S7" s="96"/>
    </row>
    <row r="8" spans="1:19" s="11" customFormat="1" ht="16.149999999999999" customHeight="1" x14ac:dyDescent="0.25">
      <c r="A8" s="12" t="s">
        <v>10</v>
      </c>
      <c r="B8" s="86" t="s">
        <v>47</v>
      </c>
      <c r="C8" s="87">
        <f t="shared" si="0"/>
        <v>83</v>
      </c>
      <c r="D8" s="87">
        <f>SUM(I8,K8,M8,O8,S8)</f>
        <v>83</v>
      </c>
      <c r="E8" s="64" t="s">
        <v>9</v>
      </c>
      <c r="F8" s="64" t="s">
        <v>9</v>
      </c>
      <c r="G8" s="88" t="s">
        <v>26</v>
      </c>
      <c r="H8" s="54">
        <v>3</v>
      </c>
      <c r="I8" s="55">
        <v>15</v>
      </c>
      <c r="J8" s="54">
        <v>1</v>
      </c>
      <c r="K8" s="55">
        <v>25</v>
      </c>
      <c r="L8" s="54">
        <v>1</v>
      </c>
      <c r="M8" s="55">
        <v>25</v>
      </c>
      <c r="N8" s="54">
        <v>2</v>
      </c>
      <c r="O8" s="57">
        <v>18</v>
      </c>
      <c r="P8" s="141" t="s">
        <v>45</v>
      </c>
      <c r="Q8" s="152"/>
      <c r="R8" s="54"/>
      <c r="S8" s="56"/>
    </row>
    <row r="9" spans="1:19" s="11" customFormat="1" ht="16.149999999999999" customHeight="1" x14ac:dyDescent="0.25">
      <c r="A9" s="12" t="s">
        <v>12</v>
      </c>
      <c r="B9" s="86" t="s">
        <v>49</v>
      </c>
      <c r="C9" s="87">
        <f t="shared" si="0"/>
        <v>60</v>
      </c>
      <c r="D9" s="87">
        <f>SUM(K9,M9,O9,Q9,S9)</f>
        <v>60</v>
      </c>
      <c r="E9" s="64" t="s">
        <v>9</v>
      </c>
      <c r="F9" s="64" t="s">
        <v>9</v>
      </c>
      <c r="G9" s="88" t="s">
        <v>92</v>
      </c>
      <c r="H9" s="141" t="s">
        <v>45</v>
      </c>
      <c r="I9" s="142"/>
      <c r="J9" s="54">
        <v>2</v>
      </c>
      <c r="K9" s="55">
        <v>18</v>
      </c>
      <c r="L9" s="54">
        <v>3</v>
      </c>
      <c r="M9" s="55">
        <v>15</v>
      </c>
      <c r="N9" s="54">
        <v>4</v>
      </c>
      <c r="O9" s="57">
        <v>12</v>
      </c>
      <c r="P9" s="54">
        <v>3</v>
      </c>
      <c r="Q9" s="57">
        <v>15</v>
      </c>
      <c r="R9" s="54"/>
      <c r="S9" s="57"/>
    </row>
    <row r="10" spans="1:19" s="11" customFormat="1" ht="16.149999999999999" customHeight="1" x14ac:dyDescent="0.25">
      <c r="A10" s="12" t="s">
        <v>16</v>
      </c>
      <c r="B10" s="86" t="s">
        <v>65</v>
      </c>
      <c r="C10" s="87">
        <f t="shared" si="0"/>
        <v>57</v>
      </c>
      <c r="D10" s="87">
        <f>SUM(I10,K10,M10,O10,S10)</f>
        <v>57</v>
      </c>
      <c r="E10" s="64" t="s">
        <v>9</v>
      </c>
      <c r="F10" s="64" t="s">
        <v>9</v>
      </c>
      <c r="G10" s="88" t="s">
        <v>26</v>
      </c>
      <c r="H10" s="54">
        <v>2</v>
      </c>
      <c r="I10" s="55">
        <v>18</v>
      </c>
      <c r="J10" s="54">
        <v>4</v>
      </c>
      <c r="K10" s="55">
        <v>12</v>
      </c>
      <c r="L10" s="54">
        <v>4</v>
      </c>
      <c r="M10" s="55">
        <v>12</v>
      </c>
      <c r="N10" s="54">
        <v>3</v>
      </c>
      <c r="O10" s="57">
        <v>15</v>
      </c>
      <c r="P10" s="54"/>
      <c r="Q10" s="57"/>
      <c r="R10" s="54"/>
      <c r="S10" s="57"/>
    </row>
    <row r="11" spans="1:19" s="11" customFormat="1" ht="16.149999999999999" customHeight="1" x14ac:dyDescent="0.25">
      <c r="A11" s="12" t="s">
        <v>18</v>
      </c>
      <c r="B11" s="86" t="s">
        <v>70</v>
      </c>
      <c r="C11" s="87">
        <f t="shared" si="0"/>
        <v>54</v>
      </c>
      <c r="D11" s="87">
        <f>SUM(I11,K11,O11,Q11,S11)</f>
        <v>48</v>
      </c>
      <c r="E11" s="64" t="s">
        <v>38</v>
      </c>
      <c r="F11" s="64" t="s">
        <v>39</v>
      </c>
      <c r="G11" s="88" t="s">
        <v>63</v>
      </c>
      <c r="H11" s="54">
        <v>4</v>
      </c>
      <c r="I11" s="55">
        <v>12</v>
      </c>
      <c r="J11" s="54">
        <v>6</v>
      </c>
      <c r="K11" s="55">
        <v>8</v>
      </c>
      <c r="L11" s="141">
        <v>7</v>
      </c>
      <c r="M11" s="142">
        <v>6</v>
      </c>
      <c r="N11" s="127">
        <v>5</v>
      </c>
      <c r="O11" s="57">
        <v>10</v>
      </c>
      <c r="P11" s="127">
        <v>2</v>
      </c>
      <c r="Q11" s="57">
        <v>18</v>
      </c>
      <c r="R11" s="58"/>
      <c r="S11" s="56"/>
    </row>
    <row r="12" spans="1:19" s="11" customFormat="1" ht="16.149999999999999" customHeight="1" x14ac:dyDescent="0.25">
      <c r="A12" s="102" t="s">
        <v>19</v>
      </c>
      <c r="B12" s="103" t="s">
        <v>122</v>
      </c>
      <c r="C12" s="87">
        <f t="shared" si="0"/>
        <v>10</v>
      </c>
      <c r="D12" s="150">
        <f>SUM(M12,S12)</f>
        <v>10</v>
      </c>
      <c r="E12" s="104" t="s">
        <v>123</v>
      </c>
      <c r="F12" s="64" t="s">
        <v>154</v>
      </c>
      <c r="G12" s="105" t="s">
        <v>124</v>
      </c>
      <c r="H12" s="106"/>
      <c r="I12" s="107"/>
      <c r="J12" s="106"/>
      <c r="K12" s="107"/>
      <c r="L12" s="54">
        <v>5</v>
      </c>
      <c r="M12" s="55">
        <v>10</v>
      </c>
      <c r="N12" s="108"/>
      <c r="O12" s="109"/>
      <c r="P12" s="108"/>
      <c r="Q12" s="109"/>
      <c r="R12" s="108"/>
      <c r="S12" s="109"/>
    </row>
    <row r="13" spans="1:19" s="11" customFormat="1" ht="16.149999999999999" customHeight="1" x14ac:dyDescent="0.25">
      <c r="A13" s="102" t="s">
        <v>22</v>
      </c>
      <c r="B13" s="103" t="s">
        <v>93</v>
      </c>
      <c r="C13" s="87">
        <f t="shared" si="0"/>
        <v>10</v>
      </c>
      <c r="D13" s="150">
        <f>SUM(K13,S13)</f>
        <v>10</v>
      </c>
      <c r="E13" s="104" t="s">
        <v>97</v>
      </c>
      <c r="F13" s="104" t="s">
        <v>96</v>
      </c>
      <c r="G13" s="105" t="s">
        <v>155</v>
      </c>
      <c r="H13" s="106"/>
      <c r="I13" s="107"/>
      <c r="J13" s="106">
        <v>5</v>
      </c>
      <c r="K13" s="107">
        <v>10</v>
      </c>
      <c r="L13" s="54"/>
      <c r="M13" s="55"/>
      <c r="N13" s="108"/>
      <c r="O13" s="109"/>
      <c r="P13" s="108"/>
      <c r="Q13" s="109"/>
      <c r="R13" s="108"/>
      <c r="S13" s="109"/>
    </row>
    <row r="14" spans="1:19" s="11" customFormat="1" ht="16.149999999999999" customHeight="1" x14ac:dyDescent="0.25">
      <c r="A14" s="102" t="s">
        <v>23</v>
      </c>
      <c r="B14" s="103" t="s">
        <v>69</v>
      </c>
      <c r="C14" s="87">
        <f t="shared" si="0"/>
        <v>10</v>
      </c>
      <c r="D14" s="150">
        <f>SUM(I14,S14)</f>
        <v>10</v>
      </c>
      <c r="E14" s="104" t="s">
        <v>71</v>
      </c>
      <c r="F14" s="104" t="s">
        <v>72</v>
      </c>
      <c r="G14" s="105" t="s">
        <v>26</v>
      </c>
      <c r="H14" s="106">
        <v>5</v>
      </c>
      <c r="I14" s="107">
        <v>10</v>
      </c>
      <c r="J14" s="106"/>
      <c r="K14" s="107"/>
      <c r="L14" s="54"/>
      <c r="M14" s="55"/>
      <c r="N14" s="108"/>
      <c r="O14" s="109"/>
      <c r="P14" s="108"/>
      <c r="Q14" s="109"/>
      <c r="R14" s="108"/>
      <c r="S14" s="109"/>
    </row>
    <row r="15" spans="1:19" s="11" customFormat="1" ht="16.149999999999999" customHeight="1" x14ac:dyDescent="0.25">
      <c r="A15" s="102" t="s">
        <v>25</v>
      </c>
      <c r="B15" s="103" t="s">
        <v>125</v>
      </c>
      <c r="C15" s="87">
        <f t="shared" si="0"/>
        <v>8</v>
      </c>
      <c r="D15" s="151">
        <f>SUM(M15,S15)</f>
        <v>8</v>
      </c>
      <c r="E15" s="110" t="s">
        <v>21</v>
      </c>
      <c r="F15" s="64" t="s">
        <v>21</v>
      </c>
      <c r="G15" s="105" t="s">
        <v>126</v>
      </c>
      <c r="H15" s="106"/>
      <c r="I15" s="107"/>
      <c r="J15" s="106"/>
      <c r="K15" s="107"/>
      <c r="L15" s="54">
        <v>6</v>
      </c>
      <c r="M15" s="55">
        <v>8</v>
      </c>
      <c r="N15" s="108"/>
      <c r="O15" s="109"/>
      <c r="P15" s="108"/>
      <c r="Q15" s="109"/>
      <c r="R15" s="108"/>
      <c r="S15" s="109"/>
    </row>
    <row r="16" spans="1:19" s="11" customFormat="1" ht="16.149999999999999" customHeight="1" thickBot="1" x14ac:dyDescent="0.3">
      <c r="A16" s="19" t="s">
        <v>27</v>
      </c>
      <c r="B16" s="89" t="s">
        <v>94</v>
      </c>
      <c r="C16" s="90">
        <f t="shared" si="0"/>
        <v>6</v>
      </c>
      <c r="D16" s="90">
        <f>SUM(K16,S16)</f>
        <v>6</v>
      </c>
      <c r="E16" s="21" t="s">
        <v>21</v>
      </c>
      <c r="F16" s="21" t="s">
        <v>21</v>
      </c>
      <c r="G16" s="91" t="s">
        <v>95</v>
      </c>
      <c r="H16" s="59"/>
      <c r="I16" s="60"/>
      <c r="J16" s="59">
        <v>7</v>
      </c>
      <c r="K16" s="60">
        <v>6</v>
      </c>
      <c r="L16" s="59"/>
      <c r="M16" s="60"/>
      <c r="N16" s="61"/>
      <c r="O16" s="62"/>
      <c r="P16" s="61"/>
      <c r="Q16" s="62"/>
      <c r="R16" s="61"/>
      <c r="S16" s="62"/>
    </row>
    <row r="18" ht="15.4" customHeight="1" x14ac:dyDescent="0.2"/>
  </sheetData>
  <sortState ref="B7:S16">
    <sortCondition descending="1" ref="D7:D16"/>
  </sortState>
  <mergeCells count="14">
    <mergeCell ref="R4:S5"/>
    <mergeCell ref="A2:S2"/>
    <mergeCell ref="A4:A6"/>
    <mergeCell ref="B4:B6"/>
    <mergeCell ref="C4:C6"/>
    <mergeCell ref="E4:E6"/>
    <mergeCell ref="F4:F6"/>
    <mergeCell ref="G4:G6"/>
    <mergeCell ref="H4:I5"/>
    <mergeCell ref="J4:K5"/>
    <mergeCell ref="L4:M5"/>
    <mergeCell ref="N4:O5"/>
    <mergeCell ref="P4:Q5"/>
    <mergeCell ref="D4:D6"/>
  </mergeCells>
  <conditionalFormatting sqref="E7:F11 B7:D16 E13:F14 E12">
    <cfRule type="cellIs" dxfId="25" priority="4" operator="equal">
      <formula>"-"</formula>
    </cfRule>
  </conditionalFormatting>
  <conditionalFormatting sqref="F16">
    <cfRule type="cellIs" dxfId="24" priority="14" operator="equal">
      <formula>"-"</formula>
    </cfRule>
  </conditionalFormatting>
  <conditionalFormatting sqref="E16">
    <cfRule type="cellIs" dxfId="23" priority="15" operator="equal">
      <formula>"-"</formula>
    </cfRule>
  </conditionalFormatting>
  <conditionalFormatting sqref="E15:F15">
    <cfRule type="cellIs" dxfId="22" priority="2" operator="equal">
      <formula>"-"</formula>
    </cfRule>
  </conditionalFormatting>
  <conditionalFormatting sqref="F12">
    <cfRule type="cellIs" dxfId="21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opLeftCell="A4" zoomScale="90" zoomScaleNormal="90" zoomScalePageLayoutView="75" workbookViewId="0">
      <selection activeCell="D4" sqref="D4:D6"/>
    </sheetView>
  </sheetViews>
  <sheetFormatPr defaultRowHeight="12.75" x14ac:dyDescent="0.2"/>
  <cols>
    <col min="1" max="1" width="7.7109375" customWidth="1"/>
    <col min="2" max="2" width="21.7109375" customWidth="1"/>
    <col min="3" max="4" width="14.28515625" customWidth="1"/>
    <col min="5" max="5" width="22.7109375" customWidth="1"/>
    <col min="6" max="6" width="20" customWidth="1"/>
    <col min="7" max="7" width="32.5703125" customWidth="1"/>
    <col min="8" max="19" width="11.85546875" customWidth="1"/>
    <col min="20" max="1027" width="8.425781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106.5" customHeight="1" x14ac:dyDescent="0.3">
      <c r="A2" s="161" t="s">
        <v>87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2.4" customHeight="1" thickBot="1" x14ac:dyDescent="0.35">
      <c r="A3" s="4"/>
      <c r="B3" s="4"/>
      <c r="C3" s="4"/>
      <c r="D3" s="13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7"/>
      <c r="Q3" s="97"/>
    </row>
    <row r="4" spans="1:19" ht="60" customHeight="1" thickBot="1" x14ac:dyDescent="0.25">
      <c r="A4" s="162" t="s">
        <v>0</v>
      </c>
      <c r="B4" s="163" t="s">
        <v>1</v>
      </c>
      <c r="C4" s="164" t="s">
        <v>2</v>
      </c>
      <c r="D4" s="164" t="s">
        <v>179</v>
      </c>
      <c r="E4" s="164" t="s">
        <v>3</v>
      </c>
      <c r="F4" s="164" t="s">
        <v>4</v>
      </c>
      <c r="G4" s="164" t="s">
        <v>5</v>
      </c>
      <c r="H4" s="162" t="s">
        <v>109</v>
      </c>
      <c r="I4" s="165"/>
      <c r="J4" s="160" t="s">
        <v>113</v>
      </c>
      <c r="K4" s="160"/>
      <c r="L4" s="160" t="s">
        <v>157</v>
      </c>
      <c r="M4" s="160"/>
      <c r="N4" s="160" t="s">
        <v>110</v>
      </c>
      <c r="O4" s="160"/>
      <c r="P4" s="160" t="s">
        <v>111</v>
      </c>
      <c r="Q4" s="160"/>
      <c r="R4" s="160" t="s">
        <v>112</v>
      </c>
      <c r="S4" s="160"/>
    </row>
    <row r="5" spans="1:19" ht="57.75" customHeight="1" thickBot="1" x14ac:dyDescent="0.25">
      <c r="A5" s="162"/>
      <c r="B5" s="163"/>
      <c r="C5" s="164"/>
      <c r="D5" s="168"/>
      <c r="E5" s="164"/>
      <c r="F5" s="164"/>
      <c r="G5" s="164"/>
      <c r="H5" s="166"/>
      <c r="I5" s="167"/>
      <c r="J5" s="160"/>
      <c r="K5" s="160"/>
      <c r="L5" s="160"/>
      <c r="M5" s="160"/>
      <c r="N5" s="160"/>
      <c r="O5" s="160"/>
      <c r="P5" s="160"/>
      <c r="Q5" s="160"/>
      <c r="R5" s="160"/>
      <c r="S5" s="160"/>
    </row>
    <row r="6" spans="1:19" ht="21" customHeight="1" thickBot="1" x14ac:dyDescent="0.25">
      <c r="A6" s="162"/>
      <c r="B6" s="163"/>
      <c r="C6" s="164"/>
      <c r="D6" s="169"/>
      <c r="E6" s="164"/>
      <c r="F6" s="164"/>
      <c r="G6" s="164"/>
      <c r="H6" s="92" t="s">
        <v>6</v>
      </c>
      <c r="I6" s="6" t="s">
        <v>7</v>
      </c>
      <c r="J6" s="5" t="s">
        <v>6</v>
      </c>
      <c r="K6" s="6" t="s">
        <v>7</v>
      </c>
      <c r="L6" s="5" t="s">
        <v>6</v>
      </c>
      <c r="M6" s="6" t="s">
        <v>7</v>
      </c>
      <c r="N6" s="5" t="s">
        <v>6</v>
      </c>
      <c r="O6" s="6" t="s">
        <v>7</v>
      </c>
      <c r="P6" s="5" t="s">
        <v>6</v>
      </c>
      <c r="Q6" s="6" t="s">
        <v>7</v>
      </c>
      <c r="R6" s="5" t="s">
        <v>6</v>
      </c>
      <c r="S6" s="6" t="s">
        <v>7</v>
      </c>
    </row>
    <row r="7" spans="1:19" s="11" customFormat="1" ht="16.149999999999999" customHeight="1" x14ac:dyDescent="0.25">
      <c r="A7" s="24" t="s">
        <v>8</v>
      </c>
      <c r="B7" s="116" t="s">
        <v>91</v>
      </c>
      <c r="C7" s="94">
        <f t="shared" ref="C7:C14" si="0">SUM(I7,K7,M7,O7,Q7,S7)</f>
        <v>101</v>
      </c>
      <c r="D7" s="143">
        <f>SUM(I7,M7,O7,Q7,S7)</f>
        <v>86</v>
      </c>
      <c r="E7" s="117" t="s">
        <v>9</v>
      </c>
      <c r="F7" s="63" t="s">
        <v>9</v>
      </c>
      <c r="G7" s="118" t="s">
        <v>26</v>
      </c>
      <c r="H7" s="42">
        <v>2</v>
      </c>
      <c r="I7" s="43">
        <v>18</v>
      </c>
      <c r="J7" s="148">
        <v>3</v>
      </c>
      <c r="K7" s="149">
        <v>15</v>
      </c>
      <c r="L7" s="42">
        <v>1</v>
      </c>
      <c r="M7" s="43">
        <v>25</v>
      </c>
      <c r="N7" s="42">
        <v>1</v>
      </c>
      <c r="O7" s="43">
        <v>25</v>
      </c>
      <c r="P7" s="42">
        <v>2</v>
      </c>
      <c r="Q7" s="43">
        <v>18</v>
      </c>
      <c r="R7" s="42"/>
      <c r="S7" s="43"/>
    </row>
    <row r="8" spans="1:19" s="11" customFormat="1" ht="16.149999999999999" customHeight="1" x14ac:dyDescent="0.25">
      <c r="A8" s="28" t="s">
        <v>10</v>
      </c>
      <c r="B8" s="119" t="s">
        <v>76</v>
      </c>
      <c r="C8" s="87">
        <f t="shared" si="0"/>
        <v>75</v>
      </c>
      <c r="D8" s="144">
        <f>SUM(I8,K8,Q8,S8)</f>
        <v>75</v>
      </c>
      <c r="E8" s="120" t="s">
        <v>34</v>
      </c>
      <c r="F8" s="120" t="s">
        <v>35</v>
      </c>
      <c r="G8" s="121" t="s">
        <v>178</v>
      </c>
      <c r="H8" s="46">
        <v>1</v>
      </c>
      <c r="I8" s="47">
        <v>25</v>
      </c>
      <c r="J8" s="46">
        <v>1</v>
      </c>
      <c r="K8" s="47">
        <v>25</v>
      </c>
      <c r="L8" s="46"/>
      <c r="M8" s="47"/>
      <c r="N8" s="44"/>
      <c r="O8" s="45"/>
      <c r="P8" s="44">
        <v>1</v>
      </c>
      <c r="Q8" s="45">
        <v>25</v>
      </c>
      <c r="R8" s="44"/>
      <c r="S8" s="45"/>
    </row>
    <row r="9" spans="1:19" s="11" customFormat="1" ht="16.149999999999999" customHeight="1" x14ac:dyDescent="0.25">
      <c r="A9" s="28" t="s">
        <v>12</v>
      </c>
      <c r="B9" s="17" t="s">
        <v>56</v>
      </c>
      <c r="C9" s="13">
        <f t="shared" si="0"/>
        <v>39</v>
      </c>
      <c r="D9" s="145">
        <f>SUM(I9,K9,O9,S9)</f>
        <v>39</v>
      </c>
      <c r="E9" s="18" t="s">
        <v>29</v>
      </c>
      <c r="F9" s="14" t="s">
        <v>57</v>
      </c>
      <c r="G9" s="29" t="s">
        <v>85</v>
      </c>
      <c r="H9" s="44">
        <v>3</v>
      </c>
      <c r="I9" s="45">
        <v>15</v>
      </c>
      <c r="J9" s="46">
        <v>4</v>
      </c>
      <c r="K9" s="45">
        <v>12</v>
      </c>
      <c r="L9" s="141" t="s">
        <v>45</v>
      </c>
      <c r="M9" s="142"/>
      <c r="N9" s="46">
        <v>4</v>
      </c>
      <c r="O9" s="47">
        <v>12</v>
      </c>
      <c r="P9" s="46" t="s">
        <v>45</v>
      </c>
      <c r="Q9" s="47"/>
      <c r="R9" s="48"/>
      <c r="S9" s="49"/>
    </row>
    <row r="10" spans="1:19" s="11" customFormat="1" ht="16.149999999999999" customHeight="1" x14ac:dyDescent="0.25">
      <c r="A10" s="76" t="s">
        <v>16</v>
      </c>
      <c r="B10" s="77" t="s">
        <v>167</v>
      </c>
      <c r="C10" s="13">
        <f t="shared" si="0"/>
        <v>33</v>
      </c>
      <c r="D10" s="146">
        <f>SUM(O10,Q10,S10)</f>
        <v>33</v>
      </c>
      <c r="E10" s="30" t="s">
        <v>168</v>
      </c>
      <c r="F10" s="31" t="s">
        <v>169</v>
      </c>
      <c r="G10" s="78" t="s">
        <v>80</v>
      </c>
      <c r="H10" s="79"/>
      <c r="I10" s="80"/>
      <c r="J10" s="81"/>
      <c r="K10" s="80"/>
      <c r="L10" s="81"/>
      <c r="M10" s="82"/>
      <c r="N10" s="81">
        <v>2</v>
      </c>
      <c r="O10" s="82">
        <v>18</v>
      </c>
      <c r="P10" s="81">
        <v>3</v>
      </c>
      <c r="Q10" s="82">
        <v>15</v>
      </c>
      <c r="R10" s="83"/>
      <c r="S10" s="84"/>
    </row>
    <row r="11" spans="1:19" s="11" customFormat="1" ht="16.149999999999999" customHeight="1" x14ac:dyDescent="0.25">
      <c r="A11" s="76" t="s">
        <v>18</v>
      </c>
      <c r="B11" s="77" t="s">
        <v>93</v>
      </c>
      <c r="C11" s="13">
        <f t="shared" si="0"/>
        <v>33</v>
      </c>
      <c r="D11" s="146">
        <f>SUM(M11,O11,S11)</f>
        <v>33</v>
      </c>
      <c r="E11" s="30" t="s">
        <v>97</v>
      </c>
      <c r="F11" s="31" t="s">
        <v>96</v>
      </c>
      <c r="G11" s="78" t="s">
        <v>155</v>
      </c>
      <c r="H11" s="79"/>
      <c r="I11" s="80"/>
      <c r="J11" s="81"/>
      <c r="K11" s="80"/>
      <c r="L11" s="81">
        <v>2</v>
      </c>
      <c r="M11" s="82">
        <v>18</v>
      </c>
      <c r="N11" s="81">
        <v>3</v>
      </c>
      <c r="O11" s="82">
        <v>15</v>
      </c>
      <c r="P11" s="81"/>
      <c r="Q11" s="82"/>
      <c r="R11" s="83"/>
      <c r="S11" s="84"/>
    </row>
    <row r="12" spans="1:19" s="11" customFormat="1" ht="16.149999999999999" customHeight="1" x14ac:dyDescent="0.25">
      <c r="A12" s="76" t="s">
        <v>19</v>
      </c>
      <c r="B12" s="77" t="s">
        <v>28</v>
      </c>
      <c r="C12" s="13">
        <f t="shared" si="0"/>
        <v>30</v>
      </c>
      <c r="D12" s="146">
        <f>SUM(I12,K12,S12)</f>
        <v>30</v>
      </c>
      <c r="E12" s="30" t="s">
        <v>29</v>
      </c>
      <c r="F12" s="31" t="s">
        <v>30</v>
      </c>
      <c r="G12" s="78" t="s">
        <v>80</v>
      </c>
      <c r="H12" s="79">
        <v>4</v>
      </c>
      <c r="I12" s="80">
        <v>12</v>
      </c>
      <c r="J12" s="79">
        <v>2</v>
      </c>
      <c r="K12" s="80">
        <v>18</v>
      </c>
      <c r="L12" s="81" t="s">
        <v>45</v>
      </c>
      <c r="M12" s="82"/>
      <c r="N12" s="83"/>
      <c r="O12" s="84"/>
      <c r="P12" s="81"/>
      <c r="Q12" s="82"/>
      <c r="R12" s="83"/>
      <c r="S12" s="84"/>
    </row>
    <row r="13" spans="1:19" s="11" customFormat="1" ht="16.149999999999999" customHeight="1" x14ac:dyDescent="0.25">
      <c r="A13" s="76"/>
      <c r="B13" s="77" t="s">
        <v>58</v>
      </c>
      <c r="C13" s="13">
        <f t="shared" si="0"/>
        <v>0</v>
      </c>
      <c r="D13" s="146">
        <f>SUM(S13)</f>
        <v>0</v>
      </c>
      <c r="E13" s="30" t="s">
        <v>38</v>
      </c>
      <c r="F13" s="14" t="s">
        <v>39</v>
      </c>
      <c r="G13" s="15" t="s">
        <v>42</v>
      </c>
      <c r="H13" s="79" t="s">
        <v>45</v>
      </c>
      <c r="I13" s="80"/>
      <c r="J13" s="79"/>
      <c r="K13" s="80"/>
      <c r="L13" s="81"/>
      <c r="M13" s="82"/>
      <c r="N13" s="83"/>
      <c r="O13" s="84"/>
      <c r="P13" s="81"/>
      <c r="Q13" s="82"/>
      <c r="R13" s="83"/>
      <c r="S13" s="84"/>
    </row>
    <row r="14" spans="1:19" s="11" customFormat="1" ht="16.149999999999999" customHeight="1" thickBot="1" x14ac:dyDescent="0.3">
      <c r="A14" s="32"/>
      <c r="B14" s="33" t="s">
        <v>60</v>
      </c>
      <c r="C14" s="20">
        <f t="shared" si="0"/>
        <v>0</v>
      </c>
      <c r="D14" s="147">
        <f>SUM(S14)</f>
        <v>0</v>
      </c>
      <c r="E14" s="34" t="s">
        <v>51</v>
      </c>
      <c r="F14" s="21" t="s">
        <v>61</v>
      </c>
      <c r="G14" s="35" t="s">
        <v>156</v>
      </c>
      <c r="H14" s="67" t="s">
        <v>45</v>
      </c>
      <c r="I14" s="68"/>
      <c r="J14" s="67"/>
      <c r="K14" s="68"/>
      <c r="L14" s="50"/>
      <c r="M14" s="51"/>
      <c r="N14" s="50"/>
      <c r="O14" s="51"/>
      <c r="P14" s="50" t="s">
        <v>45</v>
      </c>
      <c r="Q14" s="51"/>
      <c r="R14" s="50"/>
      <c r="S14" s="51"/>
    </row>
    <row r="16" spans="1:19" ht="15.4" customHeight="1" x14ac:dyDescent="0.2"/>
  </sheetData>
  <sortState ref="B10:S11">
    <sortCondition ref="N10:N11"/>
  </sortState>
  <mergeCells count="14">
    <mergeCell ref="R4:S5"/>
    <mergeCell ref="A2:S2"/>
    <mergeCell ref="A4:A6"/>
    <mergeCell ref="B4:B6"/>
    <mergeCell ref="C4:C6"/>
    <mergeCell ref="E4:E6"/>
    <mergeCell ref="F4:F6"/>
    <mergeCell ref="G4:G6"/>
    <mergeCell ref="H4:I5"/>
    <mergeCell ref="J4:K5"/>
    <mergeCell ref="L4:M5"/>
    <mergeCell ref="N4:O5"/>
    <mergeCell ref="P4:Q5"/>
    <mergeCell ref="D4:D6"/>
  </mergeCells>
  <conditionalFormatting sqref="B7:F7 B8:D8 B14:F14 B13:E13 B9:F12">
    <cfRule type="cellIs" dxfId="20" priority="5" operator="equal">
      <formula>"-"</formula>
    </cfRule>
  </conditionalFormatting>
  <conditionalFormatting sqref="E8">
    <cfRule type="cellIs" dxfId="19" priority="2" operator="equal">
      <formula>"-"</formula>
    </cfRule>
  </conditionalFormatting>
  <conditionalFormatting sqref="F8">
    <cfRule type="cellIs" dxfId="18" priority="3" operator="equal">
      <formula>"-"</formula>
    </cfRule>
  </conditionalFormatting>
  <conditionalFormatting sqref="F13">
    <cfRule type="cellIs" dxfId="17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zoomScale="90" zoomScaleNormal="90" zoomScalePageLayoutView="75" workbookViewId="0">
      <selection activeCell="F9" sqref="F9"/>
    </sheetView>
  </sheetViews>
  <sheetFormatPr defaultRowHeight="12.75" x14ac:dyDescent="0.2"/>
  <cols>
    <col min="1" max="1" width="7.7109375" customWidth="1"/>
    <col min="2" max="2" width="26.7109375" customWidth="1"/>
    <col min="3" max="4" width="12.7109375" customWidth="1"/>
    <col min="5" max="5" width="25.7109375" customWidth="1"/>
    <col min="6" max="6" width="19" customWidth="1"/>
    <col min="7" max="7" width="45.28515625" customWidth="1"/>
    <col min="8" max="19" width="11.5703125" customWidth="1"/>
    <col min="20" max="1028" width="8.42578125" customWidth="1"/>
  </cols>
  <sheetData>
    <row r="1" spans="1:19" ht="3" customHeight="1" x14ac:dyDescent="0.25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106.5" customHeight="1" x14ac:dyDescent="0.3">
      <c r="A2" s="161" t="s">
        <v>88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</row>
    <row r="3" spans="1:19" ht="11.65" customHeight="1" thickBot="1" x14ac:dyDescent="0.35">
      <c r="A3" s="4"/>
      <c r="B3" s="4"/>
      <c r="C3" s="4"/>
      <c r="D3" s="132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97"/>
      <c r="Q3" s="97"/>
    </row>
    <row r="4" spans="1:19" ht="60" customHeight="1" thickBot="1" x14ac:dyDescent="0.25">
      <c r="A4" s="162" t="s">
        <v>0</v>
      </c>
      <c r="B4" s="163" t="s">
        <v>64</v>
      </c>
      <c r="C4" s="170" t="s">
        <v>2</v>
      </c>
      <c r="D4" s="164" t="s">
        <v>179</v>
      </c>
      <c r="E4" s="164" t="s">
        <v>3</v>
      </c>
      <c r="F4" s="164" t="s">
        <v>4</v>
      </c>
      <c r="G4" s="164" t="s">
        <v>5</v>
      </c>
      <c r="H4" s="162" t="s">
        <v>109</v>
      </c>
      <c r="I4" s="165"/>
      <c r="J4" s="160" t="s">
        <v>113</v>
      </c>
      <c r="K4" s="160"/>
      <c r="L4" s="160" t="s">
        <v>157</v>
      </c>
      <c r="M4" s="160"/>
      <c r="N4" s="160" t="s">
        <v>110</v>
      </c>
      <c r="O4" s="160"/>
      <c r="P4" s="160" t="s">
        <v>111</v>
      </c>
      <c r="Q4" s="160"/>
      <c r="R4" s="160" t="s">
        <v>112</v>
      </c>
      <c r="S4" s="160"/>
    </row>
    <row r="5" spans="1:19" ht="57.75" customHeight="1" thickBot="1" x14ac:dyDescent="0.25">
      <c r="A5" s="162"/>
      <c r="B5" s="163"/>
      <c r="C5" s="170"/>
      <c r="D5" s="168"/>
      <c r="E5" s="164"/>
      <c r="F5" s="164"/>
      <c r="G5" s="164"/>
      <c r="H5" s="166"/>
      <c r="I5" s="167"/>
      <c r="J5" s="160"/>
      <c r="K5" s="160"/>
      <c r="L5" s="160"/>
      <c r="M5" s="160"/>
      <c r="N5" s="160"/>
      <c r="O5" s="160"/>
      <c r="P5" s="160"/>
      <c r="Q5" s="160"/>
      <c r="R5" s="160"/>
      <c r="S5" s="160"/>
    </row>
    <row r="6" spans="1:19" ht="21" customHeight="1" thickBot="1" x14ac:dyDescent="0.25">
      <c r="A6" s="162"/>
      <c r="B6" s="163"/>
      <c r="C6" s="170"/>
      <c r="D6" s="169"/>
      <c r="E6" s="164"/>
      <c r="F6" s="164"/>
      <c r="G6" s="171"/>
      <c r="H6" s="38" t="s">
        <v>6</v>
      </c>
      <c r="I6" s="6" t="s">
        <v>7</v>
      </c>
      <c r="J6" s="5" t="s">
        <v>6</v>
      </c>
      <c r="K6" s="6" t="s">
        <v>7</v>
      </c>
      <c r="L6" s="22" t="s">
        <v>6</v>
      </c>
      <c r="M6" s="23" t="s">
        <v>7</v>
      </c>
      <c r="N6" s="5" t="s">
        <v>6</v>
      </c>
      <c r="O6" s="6" t="s">
        <v>7</v>
      </c>
      <c r="P6" s="5" t="s">
        <v>6</v>
      </c>
      <c r="Q6" s="6" t="s">
        <v>7</v>
      </c>
      <c r="R6" s="5" t="s">
        <v>6</v>
      </c>
      <c r="S6" s="6" t="s">
        <v>7</v>
      </c>
    </row>
    <row r="7" spans="1:19" s="11" customFormat="1" ht="18" customHeight="1" x14ac:dyDescent="0.25">
      <c r="A7" s="24" t="s">
        <v>8</v>
      </c>
      <c r="B7" s="25" t="s">
        <v>75</v>
      </c>
      <c r="C7" s="8">
        <f t="shared" ref="C7:C16" si="0">SUM(I7,K7,M7,O7,Q7,S7)</f>
        <v>90</v>
      </c>
      <c r="D7" s="153">
        <f>SUM(K7,M7,O7,Q7,S7)</f>
        <v>80</v>
      </c>
      <c r="E7" s="26" t="s">
        <v>21</v>
      </c>
      <c r="F7" s="9" t="s">
        <v>21</v>
      </c>
      <c r="G7" s="112" t="s">
        <v>175</v>
      </c>
      <c r="H7" s="133">
        <v>5</v>
      </c>
      <c r="I7" s="134">
        <v>10</v>
      </c>
      <c r="J7" s="42">
        <v>2</v>
      </c>
      <c r="K7" s="43">
        <v>18</v>
      </c>
      <c r="L7" s="42">
        <v>1</v>
      </c>
      <c r="M7" s="43">
        <v>25</v>
      </c>
      <c r="N7" s="42">
        <v>4</v>
      </c>
      <c r="O7" s="43">
        <v>12</v>
      </c>
      <c r="P7" s="42">
        <v>1</v>
      </c>
      <c r="Q7" s="43">
        <v>25</v>
      </c>
      <c r="R7" s="42"/>
      <c r="S7" s="43"/>
    </row>
    <row r="8" spans="1:19" s="11" customFormat="1" ht="18" customHeight="1" x14ac:dyDescent="0.25">
      <c r="A8" s="36" t="s">
        <v>10</v>
      </c>
      <c r="B8" s="99" t="s">
        <v>73</v>
      </c>
      <c r="C8" s="13">
        <f t="shared" si="0"/>
        <v>76</v>
      </c>
      <c r="D8" s="145">
        <f>SUM(I8,K8,M8,O8,S8)</f>
        <v>76</v>
      </c>
      <c r="E8" s="18" t="s">
        <v>9</v>
      </c>
      <c r="F8" s="14" t="s">
        <v>9</v>
      </c>
      <c r="G8" s="112" t="s">
        <v>175</v>
      </c>
      <c r="H8" s="69">
        <v>1</v>
      </c>
      <c r="I8" s="41">
        <v>25</v>
      </c>
      <c r="J8" s="69">
        <v>1</v>
      </c>
      <c r="K8" s="41">
        <v>25</v>
      </c>
      <c r="L8" s="46">
        <v>10</v>
      </c>
      <c r="M8" s="47">
        <v>1</v>
      </c>
      <c r="N8" s="69">
        <v>1</v>
      </c>
      <c r="O8" s="41">
        <v>25</v>
      </c>
      <c r="P8" s="135" t="s">
        <v>45</v>
      </c>
      <c r="Q8" s="136"/>
      <c r="R8" s="69"/>
      <c r="S8" s="41"/>
    </row>
    <row r="9" spans="1:19" s="11" customFormat="1" ht="18" customHeight="1" x14ac:dyDescent="0.25">
      <c r="A9" s="36" t="s">
        <v>12</v>
      </c>
      <c r="B9" s="99" t="s">
        <v>115</v>
      </c>
      <c r="C9" s="13">
        <f t="shared" si="0"/>
        <v>48</v>
      </c>
      <c r="D9" s="154">
        <f>SUM(M9,O9,Q9,S9)</f>
        <v>48</v>
      </c>
      <c r="E9" s="101" t="s">
        <v>34</v>
      </c>
      <c r="F9" s="16" t="s">
        <v>181</v>
      </c>
      <c r="G9" s="112" t="s">
        <v>175</v>
      </c>
      <c r="H9" s="69"/>
      <c r="I9" s="41"/>
      <c r="J9" s="46"/>
      <c r="K9" s="47"/>
      <c r="L9" s="69">
        <v>3</v>
      </c>
      <c r="M9" s="41">
        <v>15</v>
      </c>
      <c r="N9" s="72">
        <v>3</v>
      </c>
      <c r="O9" s="39">
        <v>15</v>
      </c>
      <c r="P9" s="69">
        <v>2</v>
      </c>
      <c r="Q9" s="41">
        <v>18</v>
      </c>
      <c r="R9" s="69"/>
      <c r="S9" s="41"/>
    </row>
    <row r="10" spans="1:19" s="11" customFormat="1" ht="18" customHeight="1" x14ac:dyDescent="0.25">
      <c r="A10" s="36" t="s">
        <v>16</v>
      </c>
      <c r="B10" s="99" t="s">
        <v>118</v>
      </c>
      <c r="C10" s="13">
        <f t="shared" si="0"/>
        <v>36</v>
      </c>
      <c r="D10" s="154">
        <f>SUM(M10,O10,Q10,S10)</f>
        <v>36</v>
      </c>
      <c r="E10" s="101" t="s">
        <v>9</v>
      </c>
      <c r="F10" s="16" t="s">
        <v>9</v>
      </c>
      <c r="G10" s="112" t="s">
        <v>175</v>
      </c>
      <c r="H10" s="69"/>
      <c r="I10" s="41"/>
      <c r="J10" s="46"/>
      <c r="K10" s="47"/>
      <c r="L10" s="69">
        <v>6</v>
      </c>
      <c r="M10" s="41">
        <v>8</v>
      </c>
      <c r="N10" s="72">
        <v>2</v>
      </c>
      <c r="O10" s="39">
        <v>18</v>
      </c>
      <c r="P10" s="69">
        <v>5</v>
      </c>
      <c r="Q10" s="41">
        <v>10</v>
      </c>
      <c r="R10" s="69"/>
      <c r="S10" s="41"/>
    </row>
    <row r="11" spans="1:19" s="11" customFormat="1" ht="18" customHeight="1" x14ac:dyDescent="0.25">
      <c r="A11" s="36" t="s">
        <v>18</v>
      </c>
      <c r="B11" s="99" t="s">
        <v>53</v>
      </c>
      <c r="C11" s="13">
        <f t="shared" si="0"/>
        <v>35</v>
      </c>
      <c r="D11" s="145">
        <f>SUM(I11,K11,O11,S11)</f>
        <v>35</v>
      </c>
      <c r="E11" s="18" t="s">
        <v>54</v>
      </c>
      <c r="F11" s="14" t="s">
        <v>55</v>
      </c>
      <c r="G11" s="112" t="s">
        <v>175</v>
      </c>
      <c r="H11" s="69">
        <v>3</v>
      </c>
      <c r="I11" s="41">
        <v>15</v>
      </c>
      <c r="J11" s="46">
        <v>5</v>
      </c>
      <c r="K11" s="47">
        <v>10</v>
      </c>
      <c r="L11" s="69"/>
      <c r="M11" s="41"/>
      <c r="N11" s="69">
        <v>5</v>
      </c>
      <c r="O11" s="41">
        <v>10</v>
      </c>
      <c r="P11" s="69"/>
      <c r="Q11" s="41"/>
      <c r="R11" s="69"/>
      <c r="S11" s="41"/>
    </row>
    <row r="12" spans="1:19" s="11" customFormat="1" ht="18" customHeight="1" x14ac:dyDescent="0.25">
      <c r="A12" s="36" t="s">
        <v>19</v>
      </c>
      <c r="B12" s="17" t="s">
        <v>89</v>
      </c>
      <c r="C12" s="13">
        <f t="shared" si="0"/>
        <v>33</v>
      </c>
      <c r="D12" s="145">
        <f>SUM(K12,M12,Q12,S12)</f>
        <v>33</v>
      </c>
      <c r="E12" s="18" t="s">
        <v>21</v>
      </c>
      <c r="F12" s="14" t="s">
        <v>21</v>
      </c>
      <c r="G12" s="112" t="s">
        <v>175</v>
      </c>
      <c r="H12" s="46"/>
      <c r="I12" s="47"/>
      <c r="J12" s="46">
        <v>3</v>
      </c>
      <c r="K12" s="47">
        <v>15</v>
      </c>
      <c r="L12" s="46">
        <v>7</v>
      </c>
      <c r="M12" s="47">
        <v>6</v>
      </c>
      <c r="N12" s="46"/>
      <c r="O12" s="47"/>
      <c r="P12" s="44">
        <v>4</v>
      </c>
      <c r="Q12" s="45">
        <v>12</v>
      </c>
      <c r="R12" s="44"/>
      <c r="S12" s="45"/>
    </row>
    <row r="13" spans="1:19" s="11" customFormat="1" ht="18" customHeight="1" x14ac:dyDescent="0.25">
      <c r="A13" s="36" t="s">
        <v>22</v>
      </c>
      <c r="B13" s="99" t="s">
        <v>84</v>
      </c>
      <c r="C13" s="13">
        <f t="shared" si="0"/>
        <v>29</v>
      </c>
      <c r="D13" s="145">
        <f>SUM(I13,O13,Q13,S13)</f>
        <v>29</v>
      </c>
      <c r="E13" s="18" t="s">
        <v>21</v>
      </c>
      <c r="F13" s="14" t="s">
        <v>21</v>
      </c>
      <c r="G13" s="112" t="s">
        <v>175</v>
      </c>
      <c r="H13" s="46">
        <v>7</v>
      </c>
      <c r="I13" s="47">
        <v>6</v>
      </c>
      <c r="J13" s="46"/>
      <c r="K13" s="47"/>
      <c r="L13" s="46"/>
      <c r="M13" s="47"/>
      <c r="N13" s="44">
        <v>6</v>
      </c>
      <c r="O13" s="45">
        <v>8</v>
      </c>
      <c r="P13" s="44">
        <v>3</v>
      </c>
      <c r="Q13" s="45">
        <v>15</v>
      </c>
      <c r="R13" s="44"/>
      <c r="S13" s="45"/>
    </row>
    <row r="14" spans="1:19" s="11" customFormat="1" ht="18" customHeight="1" x14ac:dyDescent="0.25">
      <c r="A14" s="36" t="s">
        <v>23</v>
      </c>
      <c r="B14" s="99" t="s">
        <v>114</v>
      </c>
      <c r="C14" s="13">
        <f t="shared" si="0"/>
        <v>18</v>
      </c>
      <c r="D14" s="145">
        <f>SUM(M14,S14)</f>
        <v>18</v>
      </c>
      <c r="E14" s="18" t="s">
        <v>9</v>
      </c>
      <c r="F14" s="14" t="s">
        <v>9</v>
      </c>
      <c r="G14" s="112" t="s">
        <v>175</v>
      </c>
      <c r="H14" s="46"/>
      <c r="I14" s="47"/>
      <c r="J14" s="46"/>
      <c r="K14" s="47"/>
      <c r="L14" s="46">
        <v>2</v>
      </c>
      <c r="M14" s="47">
        <v>18</v>
      </c>
      <c r="N14" s="46"/>
      <c r="O14" s="47"/>
      <c r="P14" s="44"/>
      <c r="Q14" s="45"/>
      <c r="R14" s="44"/>
      <c r="S14" s="45"/>
    </row>
    <row r="15" spans="1:19" s="11" customFormat="1" ht="18" customHeight="1" x14ac:dyDescent="0.25">
      <c r="A15" s="36" t="s">
        <v>25</v>
      </c>
      <c r="B15" s="99" t="s">
        <v>81</v>
      </c>
      <c r="C15" s="13">
        <f t="shared" si="0"/>
        <v>18</v>
      </c>
      <c r="D15" s="145">
        <f>SUM(I15,S15)</f>
        <v>18</v>
      </c>
      <c r="E15" s="18" t="s">
        <v>17</v>
      </c>
      <c r="F15" s="14" t="s">
        <v>82</v>
      </c>
      <c r="G15" s="112" t="s">
        <v>175</v>
      </c>
      <c r="H15" s="46">
        <v>2</v>
      </c>
      <c r="I15" s="47">
        <v>18</v>
      </c>
      <c r="J15" s="46"/>
      <c r="K15" s="47"/>
      <c r="L15" s="46"/>
      <c r="M15" s="47"/>
      <c r="N15" s="65"/>
      <c r="O15" s="66"/>
      <c r="P15" s="44"/>
      <c r="Q15" s="45"/>
      <c r="R15" s="46"/>
      <c r="S15" s="47"/>
    </row>
    <row r="16" spans="1:19" s="11" customFormat="1" ht="18" customHeight="1" x14ac:dyDescent="0.25">
      <c r="A16" s="36" t="s">
        <v>27</v>
      </c>
      <c r="B16" s="99" t="s">
        <v>44</v>
      </c>
      <c r="C16" s="13">
        <f t="shared" si="0"/>
        <v>18</v>
      </c>
      <c r="D16" s="145">
        <f>SUM(I16,K16,O16,S16)</f>
        <v>18</v>
      </c>
      <c r="E16" s="18" t="s">
        <v>21</v>
      </c>
      <c r="F16" s="14" t="s">
        <v>21</v>
      </c>
      <c r="G16" s="112" t="s">
        <v>175</v>
      </c>
      <c r="H16" s="46">
        <v>8</v>
      </c>
      <c r="I16" s="47">
        <v>4</v>
      </c>
      <c r="J16" s="46">
        <v>6</v>
      </c>
      <c r="K16" s="47">
        <v>8</v>
      </c>
      <c r="L16" s="46"/>
      <c r="M16" s="47"/>
      <c r="N16" s="44">
        <v>7</v>
      </c>
      <c r="O16" s="45">
        <v>6</v>
      </c>
      <c r="P16" s="46" t="s">
        <v>45</v>
      </c>
      <c r="Q16" s="47"/>
      <c r="R16" s="44"/>
      <c r="S16" s="45"/>
    </row>
    <row r="17" spans="1:19" s="11" customFormat="1" ht="18" customHeight="1" x14ac:dyDescent="0.25">
      <c r="A17" s="36" t="s">
        <v>31</v>
      </c>
      <c r="B17" s="99" t="s">
        <v>76</v>
      </c>
      <c r="C17" s="13">
        <f t="shared" ref="C17:C25" si="1">SUM(I17,K17,M17,O17,Q17,S17)</f>
        <v>12</v>
      </c>
      <c r="D17" s="146">
        <f>SUM(M17,S17)</f>
        <v>12</v>
      </c>
      <c r="E17" s="30" t="s">
        <v>34</v>
      </c>
      <c r="F17" s="31" t="s">
        <v>35</v>
      </c>
      <c r="G17" s="112" t="s">
        <v>175</v>
      </c>
      <c r="H17" s="81"/>
      <c r="I17" s="82"/>
      <c r="J17" s="81"/>
      <c r="K17" s="82"/>
      <c r="L17" s="81">
        <v>4</v>
      </c>
      <c r="M17" s="82">
        <v>12</v>
      </c>
      <c r="N17" s="114"/>
      <c r="O17" s="115"/>
      <c r="P17" s="79"/>
      <c r="Q17" s="80"/>
      <c r="R17" s="79"/>
      <c r="S17" s="80"/>
    </row>
    <row r="18" spans="1:19" s="11" customFormat="1" ht="18" customHeight="1" x14ac:dyDescent="0.25">
      <c r="A18" s="36" t="s">
        <v>32</v>
      </c>
      <c r="B18" s="99" t="s">
        <v>90</v>
      </c>
      <c r="C18" s="13">
        <f t="shared" si="1"/>
        <v>12</v>
      </c>
      <c r="D18" s="146">
        <f>SUM(K18,S18)</f>
        <v>12</v>
      </c>
      <c r="E18" s="30" t="s">
        <v>21</v>
      </c>
      <c r="F18" s="31" t="s">
        <v>21</v>
      </c>
      <c r="G18" s="112" t="s">
        <v>175</v>
      </c>
      <c r="H18" s="81"/>
      <c r="I18" s="82"/>
      <c r="J18" s="81">
        <v>4</v>
      </c>
      <c r="K18" s="82">
        <v>12</v>
      </c>
      <c r="L18" s="83"/>
      <c r="M18" s="84"/>
      <c r="N18" s="114"/>
      <c r="O18" s="82"/>
      <c r="P18" s="79"/>
      <c r="Q18" s="80"/>
      <c r="R18" s="79"/>
      <c r="S18" s="80"/>
    </row>
    <row r="19" spans="1:19" s="11" customFormat="1" ht="18" customHeight="1" x14ac:dyDescent="0.25">
      <c r="A19" s="36" t="s">
        <v>33</v>
      </c>
      <c r="B19" s="99" t="s">
        <v>74</v>
      </c>
      <c r="C19" s="13">
        <f t="shared" si="1"/>
        <v>12</v>
      </c>
      <c r="D19" s="146">
        <f>SUM(I19,S19)</f>
        <v>12</v>
      </c>
      <c r="E19" s="30" t="s">
        <v>21</v>
      </c>
      <c r="F19" s="31" t="s">
        <v>21</v>
      </c>
      <c r="G19" s="112" t="s">
        <v>175</v>
      </c>
      <c r="H19" s="81">
        <v>4</v>
      </c>
      <c r="I19" s="82">
        <v>12</v>
      </c>
      <c r="J19" s="81"/>
      <c r="K19" s="82"/>
      <c r="L19" s="114"/>
      <c r="M19" s="115"/>
      <c r="N19" s="81"/>
      <c r="O19" s="115"/>
      <c r="P19" s="79"/>
      <c r="Q19" s="80"/>
      <c r="R19" s="79"/>
      <c r="S19" s="80"/>
    </row>
    <row r="20" spans="1:19" s="11" customFormat="1" ht="18" customHeight="1" x14ac:dyDescent="0.25">
      <c r="A20" s="36" t="s">
        <v>36</v>
      </c>
      <c r="B20" s="99" t="s">
        <v>116</v>
      </c>
      <c r="C20" s="13">
        <f t="shared" si="1"/>
        <v>10</v>
      </c>
      <c r="D20" s="146">
        <f>SUM(M20,S20)</f>
        <v>10</v>
      </c>
      <c r="E20" s="30" t="s">
        <v>17</v>
      </c>
      <c r="F20" s="31" t="s">
        <v>117</v>
      </c>
      <c r="G20" s="112" t="s">
        <v>175</v>
      </c>
      <c r="H20" s="81"/>
      <c r="I20" s="82"/>
      <c r="J20" s="81"/>
      <c r="K20" s="82"/>
      <c r="L20" s="81">
        <v>5</v>
      </c>
      <c r="M20" s="82">
        <v>10</v>
      </c>
      <c r="N20" s="114"/>
      <c r="O20" s="115"/>
      <c r="P20" s="79"/>
      <c r="Q20" s="80"/>
      <c r="R20" s="79"/>
      <c r="S20" s="80"/>
    </row>
    <row r="21" spans="1:19" s="11" customFormat="1" ht="18" customHeight="1" x14ac:dyDescent="0.25">
      <c r="A21" s="36" t="s">
        <v>37</v>
      </c>
      <c r="B21" s="99" t="s">
        <v>66</v>
      </c>
      <c r="C21" s="13">
        <f t="shared" si="1"/>
        <v>8</v>
      </c>
      <c r="D21" s="146">
        <f>SUM(I21,S21)</f>
        <v>8</v>
      </c>
      <c r="E21" s="30" t="s">
        <v>67</v>
      </c>
      <c r="F21" s="31" t="s">
        <v>68</v>
      </c>
      <c r="G21" s="112" t="s">
        <v>175</v>
      </c>
      <c r="H21" s="81">
        <v>6</v>
      </c>
      <c r="I21" s="82">
        <v>8</v>
      </c>
      <c r="J21" s="81"/>
      <c r="K21" s="82"/>
      <c r="L21" s="81"/>
      <c r="M21" s="82"/>
      <c r="N21" s="114"/>
      <c r="O21" s="115"/>
      <c r="P21" s="79"/>
      <c r="Q21" s="80"/>
      <c r="R21" s="79"/>
      <c r="S21" s="80"/>
    </row>
    <row r="22" spans="1:19" s="11" customFormat="1" ht="18" customHeight="1" x14ac:dyDescent="0.25">
      <c r="A22" s="36" t="s">
        <v>40</v>
      </c>
      <c r="B22" s="99" t="s">
        <v>119</v>
      </c>
      <c r="C22" s="13">
        <f t="shared" si="1"/>
        <v>4</v>
      </c>
      <c r="D22" s="146">
        <f>SUM(M22,S22)</f>
        <v>4</v>
      </c>
      <c r="E22" s="30" t="s">
        <v>120</v>
      </c>
      <c r="F22" s="31" t="s">
        <v>121</v>
      </c>
      <c r="G22" s="112" t="s">
        <v>175</v>
      </c>
      <c r="H22" s="81"/>
      <c r="I22" s="82"/>
      <c r="J22" s="81"/>
      <c r="K22" s="82"/>
      <c r="L22" s="81">
        <v>8</v>
      </c>
      <c r="M22" s="82">
        <v>4</v>
      </c>
      <c r="N22" s="114"/>
      <c r="O22" s="115"/>
      <c r="P22" s="79"/>
      <c r="Q22" s="80"/>
      <c r="R22" s="79"/>
      <c r="S22" s="80"/>
    </row>
    <row r="23" spans="1:19" s="11" customFormat="1" ht="18" customHeight="1" x14ac:dyDescent="0.25">
      <c r="A23" s="12" t="s">
        <v>41</v>
      </c>
      <c r="B23" s="123" t="s">
        <v>62</v>
      </c>
      <c r="C23" s="13">
        <f t="shared" si="1"/>
        <v>2</v>
      </c>
      <c r="D23" s="146">
        <f>SUM(M23,S23)</f>
        <v>2</v>
      </c>
      <c r="E23" s="30" t="s">
        <v>21</v>
      </c>
      <c r="F23" s="31" t="s">
        <v>21</v>
      </c>
      <c r="G23" s="78" t="s">
        <v>83</v>
      </c>
      <c r="H23" s="81" t="s">
        <v>45</v>
      </c>
      <c r="I23" s="82"/>
      <c r="J23" s="81"/>
      <c r="K23" s="82"/>
      <c r="L23" s="81">
        <v>9</v>
      </c>
      <c r="M23" s="82">
        <v>2</v>
      </c>
      <c r="N23" s="83"/>
      <c r="O23" s="84"/>
      <c r="P23" s="79"/>
      <c r="Q23" s="80"/>
      <c r="R23" s="79"/>
      <c r="S23" s="80"/>
    </row>
    <row r="24" spans="1:19" s="11" customFormat="1" ht="18" customHeight="1" x14ac:dyDescent="0.25">
      <c r="A24" s="122"/>
      <c r="B24" s="123" t="s">
        <v>100</v>
      </c>
      <c r="C24" s="13">
        <f t="shared" si="1"/>
        <v>0</v>
      </c>
      <c r="D24" s="146">
        <f>SUM(S24)</f>
        <v>0</v>
      </c>
      <c r="E24" s="30" t="s">
        <v>9</v>
      </c>
      <c r="F24" s="31" t="s">
        <v>9</v>
      </c>
      <c r="G24" s="78" t="s">
        <v>170</v>
      </c>
      <c r="H24" s="81"/>
      <c r="I24" s="82"/>
      <c r="J24" s="81"/>
      <c r="K24" s="82"/>
      <c r="L24" s="81"/>
      <c r="M24" s="82"/>
      <c r="N24" s="128" t="s">
        <v>45</v>
      </c>
      <c r="O24" s="115"/>
      <c r="P24" s="79" t="s">
        <v>45</v>
      </c>
      <c r="Q24" s="80"/>
      <c r="R24" s="79"/>
      <c r="S24" s="80"/>
    </row>
    <row r="25" spans="1:19" s="11" customFormat="1" ht="18" customHeight="1" thickBot="1" x14ac:dyDescent="0.3">
      <c r="A25" s="37"/>
      <c r="B25" s="100" t="s">
        <v>171</v>
      </c>
      <c r="C25" s="20">
        <f t="shared" si="1"/>
        <v>0</v>
      </c>
      <c r="D25" s="147">
        <f>SUM(S25)</f>
        <v>0</v>
      </c>
      <c r="E25" s="34" t="s">
        <v>21</v>
      </c>
      <c r="F25" s="21" t="s">
        <v>21</v>
      </c>
      <c r="G25" s="98" t="s">
        <v>170</v>
      </c>
      <c r="H25" s="50"/>
      <c r="I25" s="51"/>
      <c r="J25" s="50"/>
      <c r="K25" s="51"/>
      <c r="L25" s="50"/>
      <c r="M25" s="51"/>
      <c r="N25" s="129" t="s">
        <v>45</v>
      </c>
      <c r="O25" s="130"/>
      <c r="P25" s="50" t="s">
        <v>45</v>
      </c>
      <c r="Q25" s="51"/>
      <c r="R25" s="50"/>
      <c r="S25" s="51"/>
    </row>
    <row r="27" spans="1:19" ht="15.4" customHeight="1" x14ac:dyDescent="0.2"/>
  </sheetData>
  <sortState ref="B7:Q16">
    <sortCondition descending="1" ref="D7:D16"/>
  </sortState>
  <mergeCells count="14">
    <mergeCell ref="R4:S5"/>
    <mergeCell ref="A2:S2"/>
    <mergeCell ref="A4:A6"/>
    <mergeCell ref="B4:B6"/>
    <mergeCell ref="C4:C6"/>
    <mergeCell ref="E4:E6"/>
    <mergeCell ref="F4:F6"/>
    <mergeCell ref="G4:G6"/>
    <mergeCell ref="H4:I5"/>
    <mergeCell ref="J4:K5"/>
    <mergeCell ref="L4:M5"/>
    <mergeCell ref="N4:O5"/>
    <mergeCell ref="P4:Q5"/>
    <mergeCell ref="D4:D6"/>
  </mergeCells>
  <conditionalFormatting sqref="E7:F7 E9:F10 E15:F20 E12:F13 B12:B18 B25 E25:F25 C8:D25">
    <cfRule type="cellIs" dxfId="16" priority="18" operator="equal">
      <formula>"-"</formula>
    </cfRule>
  </conditionalFormatting>
  <conditionalFormatting sqref="B7:D7 B8:B11">
    <cfRule type="cellIs" dxfId="15" priority="19" operator="equal">
      <formula>"-"</formula>
    </cfRule>
  </conditionalFormatting>
  <conditionalFormatting sqref="E8">
    <cfRule type="cellIs" dxfId="14" priority="15" operator="equal">
      <formula>"-"</formula>
    </cfRule>
  </conditionalFormatting>
  <conditionalFormatting sqref="F8">
    <cfRule type="cellIs" dxfId="13" priority="16" operator="equal">
      <formula>"-"</formula>
    </cfRule>
  </conditionalFormatting>
  <conditionalFormatting sqref="F14">
    <cfRule type="cellIs" dxfId="12" priority="13" operator="equal">
      <formula>"-"</formula>
    </cfRule>
  </conditionalFormatting>
  <conditionalFormatting sqref="E14">
    <cfRule type="cellIs" dxfId="11" priority="14" operator="equal">
      <formula>"-"</formula>
    </cfRule>
  </conditionalFormatting>
  <conditionalFormatting sqref="E11:F11">
    <cfRule type="cellIs" dxfId="10" priority="11" operator="equal">
      <formula>"-"</formula>
    </cfRule>
  </conditionalFormatting>
  <conditionalFormatting sqref="B19">
    <cfRule type="cellIs" dxfId="9" priority="9" operator="equal">
      <formula>"-"</formula>
    </cfRule>
  </conditionalFormatting>
  <conditionalFormatting sqref="B20">
    <cfRule type="cellIs" dxfId="8" priority="7" operator="equal">
      <formula>"-"</formula>
    </cfRule>
  </conditionalFormatting>
  <conditionalFormatting sqref="E21:F21 B21">
    <cfRule type="cellIs" dxfId="7" priority="5" operator="equal">
      <formula>"-"</formula>
    </cfRule>
  </conditionalFormatting>
  <conditionalFormatting sqref="E22:F24 B22:B24">
    <cfRule type="cellIs" dxfId="6" priority="3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4" zoomScale="80" zoomScaleNormal="80" zoomScalePageLayoutView="75" workbookViewId="0">
      <selection activeCell="A7" sqref="A7"/>
    </sheetView>
  </sheetViews>
  <sheetFormatPr defaultRowHeight="12.75" x14ac:dyDescent="0.2"/>
  <cols>
    <col min="1" max="1" width="7.7109375" customWidth="1"/>
    <col min="2" max="2" width="26.7109375" customWidth="1"/>
    <col min="3" max="3" width="19.7109375" customWidth="1"/>
    <col min="4" max="4" width="25.7109375" customWidth="1"/>
    <col min="5" max="5" width="19" customWidth="1"/>
    <col min="6" max="6" width="45.28515625" customWidth="1"/>
    <col min="7" max="12" width="11.5703125" customWidth="1"/>
    <col min="13" max="1021" width="8.42578125" customWidth="1"/>
  </cols>
  <sheetData>
    <row r="1" spans="1:12" ht="3" customHeight="1" x14ac:dyDescent="0.2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</row>
    <row r="2" spans="1:12" ht="106.5" customHeight="1" x14ac:dyDescent="0.3">
      <c r="A2" s="161" t="s">
        <v>177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11.65" customHeight="1" thickBot="1" x14ac:dyDescent="0.35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2" ht="60" customHeight="1" thickBot="1" x14ac:dyDescent="0.25">
      <c r="A4" s="162" t="s">
        <v>0</v>
      </c>
      <c r="B4" s="163" t="s">
        <v>64</v>
      </c>
      <c r="C4" s="170" t="s">
        <v>2</v>
      </c>
      <c r="D4" s="164" t="s">
        <v>3</v>
      </c>
      <c r="E4" s="164" t="s">
        <v>4</v>
      </c>
      <c r="F4" s="164" t="s">
        <v>5</v>
      </c>
      <c r="G4" s="160" t="s">
        <v>158</v>
      </c>
      <c r="H4" s="160"/>
      <c r="I4" s="160" t="s">
        <v>161</v>
      </c>
      <c r="J4" s="160"/>
      <c r="K4" s="160" t="s">
        <v>182</v>
      </c>
      <c r="L4" s="160"/>
    </row>
    <row r="5" spans="1:12" ht="57.75" customHeight="1" thickBot="1" x14ac:dyDescent="0.25">
      <c r="A5" s="162"/>
      <c r="B5" s="163"/>
      <c r="C5" s="170"/>
      <c r="D5" s="164"/>
      <c r="E5" s="164"/>
      <c r="F5" s="164"/>
      <c r="G5" s="160"/>
      <c r="H5" s="160"/>
      <c r="I5" s="160"/>
      <c r="J5" s="160"/>
      <c r="K5" s="160"/>
      <c r="L5" s="160"/>
    </row>
    <row r="6" spans="1:12" ht="21" customHeight="1" thickBot="1" x14ac:dyDescent="0.25">
      <c r="A6" s="162"/>
      <c r="B6" s="163"/>
      <c r="C6" s="170"/>
      <c r="D6" s="164"/>
      <c r="E6" s="164"/>
      <c r="F6" s="164"/>
      <c r="G6" s="22" t="s">
        <v>6</v>
      </c>
      <c r="H6" s="23" t="s">
        <v>7</v>
      </c>
      <c r="I6" s="5" t="s">
        <v>6</v>
      </c>
      <c r="J6" s="6" t="s">
        <v>7</v>
      </c>
      <c r="K6" s="5" t="s">
        <v>6</v>
      </c>
      <c r="L6" s="6" t="s">
        <v>7</v>
      </c>
    </row>
    <row r="7" spans="1:12" s="11" customFormat="1" ht="18" customHeight="1" x14ac:dyDescent="0.25">
      <c r="A7" s="24" t="s">
        <v>8</v>
      </c>
      <c r="B7" s="25" t="s">
        <v>137</v>
      </c>
      <c r="C7" s="8">
        <f>SUM(H7,L7)</f>
        <v>43</v>
      </c>
      <c r="D7" s="26" t="s">
        <v>141</v>
      </c>
      <c r="E7" s="9" t="s">
        <v>138</v>
      </c>
      <c r="F7" s="27" t="s">
        <v>176</v>
      </c>
      <c r="G7" s="42">
        <v>1</v>
      </c>
      <c r="H7" s="43">
        <v>25</v>
      </c>
      <c r="I7" s="133">
        <v>4</v>
      </c>
      <c r="J7" s="134">
        <v>12</v>
      </c>
      <c r="K7" s="42">
        <v>2</v>
      </c>
      <c r="L7" s="43">
        <v>18</v>
      </c>
    </row>
    <row r="8" spans="1:12" s="11" customFormat="1" ht="18" customHeight="1" x14ac:dyDescent="0.25">
      <c r="A8" s="36" t="s">
        <v>10</v>
      </c>
      <c r="B8" s="99" t="s">
        <v>162</v>
      </c>
      <c r="C8" s="13">
        <f>SUM(H8,J8,L8)</f>
        <v>40</v>
      </c>
      <c r="D8" s="18" t="s">
        <v>141</v>
      </c>
      <c r="E8" s="14" t="s">
        <v>138</v>
      </c>
      <c r="F8" s="15" t="s">
        <v>159</v>
      </c>
      <c r="G8" s="46"/>
      <c r="H8" s="47"/>
      <c r="I8" s="72">
        <v>1</v>
      </c>
      <c r="J8" s="39">
        <v>25</v>
      </c>
      <c r="K8" s="69">
        <v>3</v>
      </c>
      <c r="L8" s="41">
        <v>15</v>
      </c>
    </row>
    <row r="9" spans="1:12" s="11" customFormat="1" ht="18" customHeight="1" x14ac:dyDescent="0.25">
      <c r="A9" s="36" t="s">
        <v>12</v>
      </c>
      <c r="B9" s="99" t="s">
        <v>163</v>
      </c>
      <c r="C9" s="13">
        <f>SUM(H9,J9,L9)</f>
        <v>35</v>
      </c>
      <c r="D9" s="101" t="s">
        <v>141</v>
      </c>
      <c r="E9" s="16" t="s">
        <v>138</v>
      </c>
      <c r="F9" s="29" t="s">
        <v>165</v>
      </c>
      <c r="G9" s="69"/>
      <c r="H9" s="41"/>
      <c r="I9" s="72">
        <v>5</v>
      </c>
      <c r="J9" s="39">
        <v>10</v>
      </c>
      <c r="K9" s="72">
        <v>1</v>
      </c>
      <c r="L9" s="39">
        <v>25</v>
      </c>
    </row>
    <row r="10" spans="1:12" s="11" customFormat="1" ht="18" customHeight="1" x14ac:dyDescent="0.25">
      <c r="A10" s="36" t="s">
        <v>16</v>
      </c>
      <c r="B10" s="99" t="s">
        <v>142</v>
      </c>
      <c r="C10" s="13">
        <f>SUM(H10,J10)</f>
        <v>30</v>
      </c>
      <c r="D10" s="101" t="s">
        <v>143</v>
      </c>
      <c r="E10" s="16" t="s">
        <v>144</v>
      </c>
      <c r="F10" s="29" t="s">
        <v>145</v>
      </c>
      <c r="G10" s="69">
        <v>4</v>
      </c>
      <c r="H10" s="41">
        <v>12</v>
      </c>
      <c r="I10" s="69">
        <v>2</v>
      </c>
      <c r="J10" s="41">
        <v>18</v>
      </c>
      <c r="K10" s="135">
        <v>9</v>
      </c>
      <c r="L10" s="136">
        <v>2</v>
      </c>
    </row>
    <row r="11" spans="1:12" s="11" customFormat="1" ht="18" customHeight="1" x14ac:dyDescent="0.25">
      <c r="A11" s="36" t="s">
        <v>18</v>
      </c>
      <c r="B11" s="99" t="s">
        <v>140</v>
      </c>
      <c r="C11" s="13">
        <f>SUM(H11,J11,L11)</f>
        <v>25</v>
      </c>
      <c r="D11" s="18" t="s">
        <v>141</v>
      </c>
      <c r="E11" s="14" t="s">
        <v>138</v>
      </c>
      <c r="F11" s="29" t="s">
        <v>160</v>
      </c>
      <c r="G11" s="69">
        <v>3</v>
      </c>
      <c r="H11" s="41">
        <v>15</v>
      </c>
      <c r="I11" s="69"/>
      <c r="J11" s="41"/>
      <c r="K11" s="72">
        <v>5</v>
      </c>
      <c r="L11" s="39">
        <v>10</v>
      </c>
    </row>
    <row r="12" spans="1:12" s="11" customFormat="1" ht="18" customHeight="1" x14ac:dyDescent="0.25">
      <c r="A12" s="36" t="s">
        <v>19</v>
      </c>
      <c r="B12" s="17" t="s">
        <v>147</v>
      </c>
      <c r="C12" s="13">
        <f>SUM(H12,J12)</f>
        <v>23</v>
      </c>
      <c r="D12" s="18" t="s">
        <v>143</v>
      </c>
      <c r="E12" s="14" t="s">
        <v>144</v>
      </c>
      <c r="F12" s="29" t="s">
        <v>145</v>
      </c>
      <c r="G12" s="46">
        <v>6</v>
      </c>
      <c r="H12" s="47">
        <v>8</v>
      </c>
      <c r="I12" s="44">
        <v>3</v>
      </c>
      <c r="J12" s="45">
        <v>15</v>
      </c>
      <c r="K12" s="141">
        <v>10</v>
      </c>
      <c r="L12" s="142">
        <v>1</v>
      </c>
    </row>
    <row r="13" spans="1:12" s="11" customFormat="1" ht="18" customHeight="1" x14ac:dyDescent="0.25">
      <c r="A13" s="36" t="s">
        <v>22</v>
      </c>
      <c r="B13" s="99" t="s">
        <v>139</v>
      </c>
      <c r="C13" s="13">
        <f>SUM(H13,J13,L13)</f>
        <v>18</v>
      </c>
      <c r="D13" s="18" t="s">
        <v>141</v>
      </c>
      <c r="E13" s="14" t="s">
        <v>138</v>
      </c>
      <c r="F13" s="121" t="s">
        <v>160</v>
      </c>
      <c r="G13" s="46">
        <v>2</v>
      </c>
      <c r="H13" s="47">
        <v>18</v>
      </c>
      <c r="I13" s="46"/>
      <c r="J13" s="47"/>
      <c r="K13" s="46"/>
      <c r="L13" s="47"/>
    </row>
    <row r="14" spans="1:12" s="11" customFormat="1" ht="18" customHeight="1" x14ac:dyDescent="0.25">
      <c r="A14" s="36" t="s">
        <v>23</v>
      </c>
      <c r="B14" s="99" t="s">
        <v>166</v>
      </c>
      <c r="C14" s="13">
        <f>SUM(H14,J14,L14)</f>
        <v>18</v>
      </c>
      <c r="D14" s="18" t="s">
        <v>143</v>
      </c>
      <c r="E14" s="14" t="s">
        <v>144</v>
      </c>
      <c r="F14" s="29" t="s">
        <v>145</v>
      </c>
      <c r="G14" s="46"/>
      <c r="H14" s="47"/>
      <c r="I14" s="44">
        <v>7</v>
      </c>
      <c r="J14" s="45">
        <v>6</v>
      </c>
      <c r="K14" s="44">
        <v>4</v>
      </c>
      <c r="L14" s="45">
        <v>12</v>
      </c>
    </row>
    <row r="15" spans="1:12" s="11" customFormat="1" ht="18" customHeight="1" x14ac:dyDescent="0.25">
      <c r="A15" s="28" t="s">
        <v>25</v>
      </c>
      <c r="B15" s="123" t="s">
        <v>152</v>
      </c>
      <c r="C15" s="13">
        <f>SUM(H15,L15)</f>
        <v>12</v>
      </c>
      <c r="D15" s="30" t="s">
        <v>149</v>
      </c>
      <c r="E15" s="31" t="s">
        <v>150</v>
      </c>
      <c r="F15" s="78" t="s">
        <v>151</v>
      </c>
      <c r="G15" s="81">
        <v>8</v>
      </c>
      <c r="H15" s="82">
        <v>4</v>
      </c>
      <c r="I15" s="137">
        <v>9</v>
      </c>
      <c r="J15" s="138">
        <v>2</v>
      </c>
      <c r="K15" s="79">
        <v>6</v>
      </c>
      <c r="L15" s="80">
        <v>8</v>
      </c>
    </row>
    <row r="16" spans="1:12" s="11" customFormat="1" ht="18" customHeight="1" x14ac:dyDescent="0.25">
      <c r="A16" s="36" t="s">
        <v>27</v>
      </c>
      <c r="B16" s="124" t="s">
        <v>148</v>
      </c>
      <c r="C16" s="125">
        <f>SUM(H16,L16)</f>
        <v>12</v>
      </c>
      <c r="D16" s="30" t="s">
        <v>149</v>
      </c>
      <c r="E16" s="31" t="s">
        <v>150</v>
      </c>
      <c r="F16" s="78" t="s">
        <v>151</v>
      </c>
      <c r="G16" s="81">
        <v>7</v>
      </c>
      <c r="H16" s="82">
        <v>6</v>
      </c>
      <c r="I16" s="137">
        <v>8</v>
      </c>
      <c r="J16" s="138">
        <v>4</v>
      </c>
      <c r="K16" s="79">
        <v>7</v>
      </c>
      <c r="L16" s="80">
        <v>6</v>
      </c>
    </row>
    <row r="17" spans="1:12" s="11" customFormat="1" ht="18" customHeight="1" x14ac:dyDescent="0.25">
      <c r="A17" s="36" t="s">
        <v>31</v>
      </c>
      <c r="B17" s="123" t="s">
        <v>146</v>
      </c>
      <c r="C17" s="125">
        <f>SUM(H17,J17,L17)</f>
        <v>10</v>
      </c>
      <c r="D17" s="30" t="s">
        <v>9</v>
      </c>
      <c r="E17" s="31" t="s">
        <v>9</v>
      </c>
      <c r="F17" s="78" t="s">
        <v>159</v>
      </c>
      <c r="G17" s="81">
        <v>5</v>
      </c>
      <c r="H17" s="82">
        <v>10</v>
      </c>
      <c r="I17" s="81"/>
      <c r="J17" s="82"/>
      <c r="K17" s="79"/>
      <c r="L17" s="80"/>
    </row>
    <row r="18" spans="1:12" s="11" customFormat="1" ht="18" customHeight="1" x14ac:dyDescent="0.25">
      <c r="A18" s="28" t="s">
        <v>32</v>
      </c>
      <c r="B18" s="123" t="s">
        <v>164</v>
      </c>
      <c r="C18" s="125">
        <f>SUM(H18,J18,L18)</f>
        <v>8</v>
      </c>
      <c r="D18" s="30" t="s">
        <v>141</v>
      </c>
      <c r="E18" s="31" t="s">
        <v>138</v>
      </c>
      <c r="F18" s="78" t="s">
        <v>159</v>
      </c>
      <c r="G18" s="81"/>
      <c r="H18" s="82"/>
      <c r="I18" s="79">
        <v>6</v>
      </c>
      <c r="J18" s="80">
        <v>8</v>
      </c>
      <c r="K18" s="79"/>
      <c r="L18" s="80"/>
    </row>
    <row r="19" spans="1:12" s="11" customFormat="1" ht="18" customHeight="1" thickBot="1" x14ac:dyDescent="0.3">
      <c r="A19" s="37" t="s">
        <v>33</v>
      </c>
      <c r="B19" s="100" t="s">
        <v>153</v>
      </c>
      <c r="C19" s="20">
        <f>SUM(H19,L19)</f>
        <v>6</v>
      </c>
      <c r="D19" s="34" t="s">
        <v>149</v>
      </c>
      <c r="E19" s="21" t="s">
        <v>150</v>
      </c>
      <c r="F19" s="98" t="s">
        <v>151</v>
      </c>
      <c r="G19" s="50">
        <v>9</v>
      </c>
      <c r="H19" s="51">
        <v>2</v>
      </c>
      <c r="I19" s="139">
        <v>10</v>
      </c>
      <c r="J19" s="140">
        <v>1</v>
      </c>
      <c r="K19" s="50">
        <v>8</v>
      </c>
      <c r="L19" s="51">
        <v>4</v>
      </c>
    </row>
    <row r="21" spans="1:12" ht="15.4" customHeight="1" x14ac:dyDescent="0.2"/>
  </sheetData>
  <sortState ref="B15:L16">
    <sortCondition ref="K15:K16"/>
  </sortState>
  <mergeCells count="10">
    <mergeCell ref="I4:J5"/>
    <mergeCell ref="K4:L5"/>
    <mergeCell ref="A2:L2"/>
    <mergeCell ref="A4:A6"/>
    <mergeCell ref="B4:B6"/>
    <mergeCell ref="C4:C6"/>
    <mergeCell ref="D4:D6"/>
    <mergeCell ref="E4:E6"/>
    <mergeCell ref="F4:F6"/>
    <mergeCell ref="G4:H5"/>
  </mergeCells>
  <conditionalFormatting sqref="D7:E7 D9:E10 D12:E13 B12:B19 D19:E19 C8:C19">
    <cfRule type="cellIs" dxfId="5" priority="11" operator="equal">
      <formula>"-"</formula>
    </cfRule>
  </conditionalFormatting>
  <conditionalFormatting sqref="B7:C7 B8:B11">
    <cfRule type="cellIs" dxfId="4" priority="12" operator="equal">
      <formula>"-"</formula>
    </cfRule>
  </conditionalFormatting>
  <conditionalFormatting sqref="D8">
    <cfRule type="cellIs" dxfId="3" priority="9" operator="equal">
      <formula>"-"</formula>
    </cfRule>
  </conditionalFormatting>
  <conditionalFormatting sqref="E8">
    <cfRule type="cellIs" dxfId="2" priority="10" operator="equal">
      <formula>"-"</formula>
    </cfRule>
  </conditionalFormatting>
  <conditionalFormatting sqref="D11:E11">
    <cfRule type="cellIs" dxfId="1" priority="6" operator="equal">
      <formula>"-"</formula>
    </cfRule>
  </conditionalFormatting>
  <conditionalFormatting sqref="D14:E18">
    <cfRule type="cellIs" dxfId="0" priority="1" operator="equal">
      <formula>"-"</formula>
    </cfRule>
  </conditionalFormatting>
  <printOptions horizontalCentered="1"/>
  <pageMargins left="0.196527777777778" right="0.196527777777778" top="0.27569444444444402" bottom="0.23611111111111099" header="0.51180555555555496" footer="0.51180555555555496"/>
  <pageSetup paperSize="9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Абс</vt:lpstr>
      <vt:lpstr>Т2</vt:lpstr>
      <vt:lpstr>R</vt:lpstr>
      <vt:lpstr>Т3</vt:lpstr>
      <vt:lpstr>Т4</vt:lpstr>
      <vt:lpstr>'R'!Область_печати</vt:lpstr>
      <vt:lpstr>Абс!Область_печати</vt:lpstr>
      <vt:lpstr>Т2!Область_печати</vt:lpstr>
      <vt:lpstr>Т3!Область_печати</vt:lpstr>
      <vt:lpstr>Т4!Область_печати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Luda</dc:creator>
  <cp:lastModifiedBy>AK-72</cp:lastModifiedBy>
  <cp:revision>5</cp:revision>
  <cp:lastPrinted>2020-09-16T12:09:47Z</cp:lastPrinted>
  <dcterms:created xsi:type="dcterms:W3CDTF">2011-01-03T12:45:18Z</dcterms:created>
  <dcterms:modified xsi:type="dcterms:W3CDTF">2022-10-27T09:07:23Z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KSOProductBuildVer">
    <vt:lpwstr>1049-10.2.0.5908</vt:lpwstr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