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/>
  <mc:AlternateContent xmlns:mc="http://schemas.openxmlformats.org/markup-compatibility/2006">
    <mc:Choice Requires="x15">
      <x15ac:absPath xmlns:x15ac="http://schemas.microsoft.com/office/spreadsheetml/2010/11/ac" url="C:\Users\acer\Desktop\My Docs\RRaids\2021\Champ\"/>
    </mc:Choice>
  </mc:AlternateContent>
  <xr:revisionPtr revIDLastSave="0" documentId="13_ncr:1_{D37F8539-0214-4687-A10F-7B1AC5D663BD}" xr6:coauthVersionLast="47" xr6:coauthVersionMax="47" xr10:uidLastSave="{00000000-0000-0000-0000-000000000000}"/>
  <bookViews>
    <workbookView xWindow="-108" yWindow="-108" windowWidth="23256" windowHeight="12576" tabRatio="500" xr2:uid="{00000000-000D-0000-FFFF-FFFF00000000}"/>
  </bookViews>
  <sheets>
    <sheet name="Абс" sheetId="1" r:id="rId1"/>
    <sheet name="Т2" sheetId="2" r:id="rId2"/>
    <sheet name="R" sheetId="3" r:id="rId3"/>
    <sheet name="Т3" sheetId="4" r:id="rId4"/>
    <sheet name="Т4" sheetId="5" r:id="rId5"/>
  </sheets>
  <definedNames>
    <definedName name="_xlnm.Print_Area" localSheetId="2">'R'!$A$1:$O$19</definedName>
    <definedName name="_xlnm.Print_Area" localSheetId="0">Абс!$A$1:$O$56</definedName>
    <definedName name="_xlnm.Print_Area" localSheetId="1">Т2!$A$1:$O$22</definedName>
    <definedName name="_xlnm.Print_Area" localSheetId="3">Т3!$A$1:$O$25</definedName>
    <definedName name="_xlnm.Print_Area" localSheetId="4">Т4!$A$1:$J$20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3" i="1" l="1"/>
  <c r="D50" i="1"/>
  <c r="D51" i="1"/>
  <c r="D52" i="1"/>
  <c r="D49" i="1"/>
  <c r="D28" i="1"/>
  <c r="C28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22" i="1"/>
  <c r="D33" i="1"/>
  <c r="D34" i="1"/>
  <c r="D32" i="1"/>
  <c r="D31" i="1"/>
  <c r="D27" i="1"/>
  <c r="D24" i="1"/>
  <c r="D29" i="1"/>
  <c r="D13" i="1"/>
  <c r="D30" i="1"/>
  <c r="D26" i="1"/>
  <c r="D25" i="1"/>
  <c r="D23" i="1"/>
  <c r="D19" i="1"/>
  <c r="D21" i="1"/>
  <c r="D20" i="1"/>
  <c r="D16" i="1"/>
  <c r="D18" i="1"/>
  <c r="D17" i="1"/>
  <c r="D15" i="1"/>
  <c r="D14" i="1"/>
  <c r="D12" i="1"/>
  <c r="D10" i="1"/>
  <c r="D11" i="1"/>
  <c r="D9" i="1"/>
  <c r="D8" i="1"/>
  <c r="D7" i="1"/>
  <c r="C31" i="1"/>
  <c r="D22" i="4"/>
  <c r="D19" i="4"/>
  <c r="D21" i="4"/>
  <c r="D20" i="4"/>
  <c r="D14" i="4"/>
  <c r="D15" i="4"/>
  <c r="D18" i="4"/>
  <c r="D17" i="4"/>
  <c r="D16" i="4"/>
  <c r="D9" i="4"/>
  <c r="D12" i="4"/>
  <c r="D13" i="4"/>
  <c r="D11" i="4"/>
  <c r="D10" i="4"/>
  <c r="D7" i="4"/>
  <c r="D8" i="4"/>
  <c r="C9" i="5"/>
  <c r="C7" i="5"/>
  <c r="C19" i="5"/>
  <c r="C18" i="5"/>
  <c r="C14" i="5"/>
  <c r="D16" i="3"/>
  <c r="D15" i="3"/>
  <c r="D14" i="3"/>
  <c r="D13" i="3"/>
  <c r="D12" i="3"/>
  <c r="D11" i="3"/>
  <c r="D9" i="3"/>
  <c r="D10" i="3"/>
  <c r="D8" i="3"/>
  <c r="D7" i="3"/>
  <c r="C13" i="3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C50" i="1" l="1"/>
  <c r="C49" i="1"/>
  <c r="C42" i="1"/>
  <c r="C36" i="1"/>
  <c r="C37" i="1"/>
  <c r="C22" i="1"/>
  <c r="C32" i="1"/>
  <c r="C27" i="1"/>
  <c r="C26" i="1"/>
  <c r="C53" i="1"/>
  <c r="C52" i="1"/>
  <c r="C51" i="1"/>
  <c r="C48" i="1"/>
  <c r="C47" i="1"/>
  <c r="C46" i="1"/>
  <c r="C45" i="1"/>
  <c r="C44" i="1"/>
  <c r="C43" i="1"/>
  <c r="C41" i="1"/>
  <c r="C21" i="1"/>
  <c r="C15" i="1"/>
  <c r="C40" i="1"/>
  <c r="C24" i="1"/>
  <c r="C39" i="1"/>
  <c r="C38" i="1"/>
  <c r="C35" i="1"/>
  <c r="C20" i="1"/>
  <c r="C33" i="1"/>
  <c r="C34" i="1"/>
  <c r="C30" i="1"/>
  <c r="C29" i="1"/>
  <c r="C13" i="1"/>
  <c r="C25" i="1"/>
  <c r="C23" i="1"/>
  <c r="C16" i="1"/>
  <c r="C19" i="1"/>
  <c r="C12" i="1"/>
  <c r="C9" i="1"/>
  <c r="C17" i="1"/>
  <c r="C18" i="1"/>
  <c r="C10" i="1"/>
  <c r="C14" i="1"/>
  <c r="C11" i="1"/>
  <c r="C7" i="1"/>
  <c r="C8" i="1"/>
  <c r="C19" i="2"/>
  <c r="C14" i="2"/>
  <c r="C18" i="2"/>
  <c r="C17" i="2"/>
  <c r="C16" i="2"/>
  <c r="C15" i="2"/>
  <c r="C13" i="2"/>
  <c r="C12" i="2"/>
  <c r="C10" i="2"/>
  <c r="C8" i="2"/>
  <c r="C11" i="2"/>
  <c r="C9" i="2"/>
  <c r="C7" i="2"/>
  <c r="C14" i="3"/>
  <c r="C16" i="3"/>
  <c r="C15" i="3"/>
  <c r="C11" i="3"/>
  <c r="C12" i="3"/>
  <c r="C9" i="3"/>
  <c r="C8" i="3"/>
  <c r="C10" i="3"/>
  <c r="C7" i="3"/>
  <c r="C14" i="4"/>
  <c r="C22" i="4"/>
  <c r="C19" i="4"/>
  <c r="C21" i="4"/>
  <c r="C20" i="4"/>
  <c r="C15" i="4"/>
  <c r="C11" i="4"/>
  <c r="C17" i="4"/>
  <c r="C9" i="4"/>
  <c r="C18" i="4"/>
  <c r="C13" i="4"/>
  <c r="C16" i="4"/>
  <c r="C12" i="4"/>
  <c r="C10" i="4"/>
  <c r="C8" i="4"/>
  <c r="C12" i="5"/>
  <c r="C16" i="5"/>
  <c r="C10" i="5"/>
  <c r="C17" i="5"/>
  <c r="C15" i="5"/>
  <c r="C13" i="5"/>
  <c r="C8" i="5"/>
  <c r="C11" i="5"/>
  <c r="C7" i="4" l="1"/>
</calcChain>
</file>

<file path=xl/sharedStrings.xml><?xml version="1.0" encoding="utf-8"?>
<sst xmlns="http://schemas.openxmlformats.org/spreadsheetml/2006/main" count="643" uniqueCount="180">
  <si>
    <t>Место</t>
  </si>
  <si>
    <t xml:space="preserve">Фамилия, имя </t>
  </si>
  <si>
    <t>Сумма очков</t>
  </si>
  <si>
    <t>Субьект РФ</t>
  </si>
  <si>
    <t>Населенный
пункт</t>
  </si>
  <si>
    <t>Автомобиль</t>
  </si>
  <si>
    <t>место</t>
  </si>
  <si>
    <t>очки</t>
  </si>
  <si>
    <t>1</t>
  </si>
  <si>
    <t>Кротов Денис</t>
  </si>
  <si>
    <t>Москва</t>
  </si>
  <si>
    <t>2</t>
  </si>
  <si>
    <t>G-Force BARS</t>
  </si>
  <si>
    <t>3</t>
  </si>
  <si>
    <t>Васильев Владимир</t>
  </si>
  <si>
    <t>Ленинградская обл.</t>
  </si>
  <si>
    <t>Петровское</t>
  </si>
  <si>
    <t>4</t>
  </si>
  <si>
    <t>Шмотьев Алексей</t>
  </si>
  <si>
    <t>Свердловская обл.</t>
  </si>
  <si>
    <t>Екатеринбург</t>
  </si>
  <si>
    <t>Can-Am Maverick X3</t>
  </si>
  <si>
    <t>5</t>
  </si>
  <si>
    <t>6</t>
  </si>
  <si>
    <t>Рудской Андрей</t>
  </si>
  <si>
    <t>Санкт-Петербург</t>
  </si>
  <si>
    <t>7</t>
  </si>
  <si>
    <t>8</t>
  </si>
  <si>
    <t>Успенский Сергей</t>
  </si>
  <si>
    <t>Nissan NP-300 Pick-Up</t>
  </si>
  <si>
    <t>9</t>
  </si>
  <si>
    <t>Вилцанс Алдис</t>
  </si>
  <si>
    <t>Toyota LC 200</t>
  </si>
  <si>
    <t>10</t>
  </si>
  <si>
    <t>Суховенко Евгений</t>
  </si>
  <si>
    <t>Ростовская обл.</t>
  </si>
  <si>
    <t>Ростов-на-Дону</t>
  </si>
  <si>
    <t>11</t>
  </si>
  <si>
    <t>12</t>
  </si>
  <si>
    <t>13</t>
  </si>
  <si>
    <t>Кирпилёв Максим</t>
  </si>
  <si>
    <t>Белгородская обл.</t>
  </si>
  <si>
    <t>Белгород</t>
  </si>
  <si>
    <t>14</t>
  </si>
  <si>
    <t>15</t>
  </si>
  <si>
    <t>Ульяновская обл.</t>
  </si>
  <si>
    <t>Ульяновск</t>
  </si>
  <si>
    <t>16</t>
  </si>
  <si>
    <t>Игнатов Алексей</t>
  </si>
  <si>
    <t>Челябинская обл.</t>
  </si>
  <si>
    <t>Челябинск</t>
  </si>
  <si>
    <t>17</t>
  </si>
  <si>
    <t>УАЗ Пикап</t>
  </si>
  <si>
    <t>18</t>
  </si>
  <si>
    <t>Сычёва Татьяна</t>
  </si>
  <si>
    <t>Can Am Maverick X3</t>
  </si>
  <si>
    <t>нк</t>
  </si>
  <si>
    <t>19</t>
  </si>
  <si>
    <t>Сушенцов Андрей</t>
  </si>
  <si>
    <t>20</t>
  </si>
  <si>
    <t>21</t>
  </si>
  <si>
    <t>Петров Леонид</t>
  </si>
  <si>
    <t>22</t>
  </si>
  <si>
    <t>Мельников Антон</t>
  </si>
  <si>
    <t>Московская обл.</t>
  </si>
  <si>
    <t>Лобня</t>
  </si>
  <si>
    <t>23</t>
  </si>
  <si>
    <t>Федотов Вадим</t>
  </si>
  <si>
    <t>Кировская обл.</t>
  </si>
  <si>
    <t>Киров</t>
  </si>
  <si>
    <t>Расторгуев Михаил</t>
  </si>
  <si>
    <t>Камышеваха</t>
  </si>
  <si>
    <t>Кутинов Михаил</t>
  </si>
  <si>
    <t xml:space="preserve">УАЗ Пикап </t>
  </si>
  <si>
    <t>Вавренюк Богдан</t>
  </si>
  <si>
    <t>Коломна</t>
  </si>
  <si>
    <t>Папуцкий Вячеслав</t>
  </si>
  <si>
    <t>УАЗ Патриот</t>
  </si>
  <si>
    <t>Фамилия, имя</t>
  </si>
  <si>
    <t>Динабург Андрей</t>
  </si>
  <si>
    <t>Богодистов Алексей</t>
  </si>
  <si>
    <t>Краснодарский край</t>
  </si>
  <si>
    <t>Геленджик</t>
  </si>
  <si>
    <t>Toyota LC 80</t>
  </si>
  <si>
    <t>G-Force T3GF</t>
  </si>
  <si>
    <t>ГАЗель Некст</t>
  </si>
  <si>
    <t>Гадасин Борис</t>
  </si>
  <si>
    <t>МИНИСТЕРСТВО СПОРТА РФ
РОССИЙСКАЯ АВТОМОБИЛЬНАЯ ФЕДЕРАЦИЯ
ЧЕМПИОНАТ РОССИИ в спортивной дисциплине ралли-рейды "Т2" (1660621811Л)
Зачет Пилотов
ТЕКУЩИЙ ПРОТОКОЛ ЛИЧНЫХ РЕЗУЛЬТАТОВ  2021</t>
  </si>
  <si>
    <t>МИНИСТЕРСТВО СПОРТА РФ
РОССИЙСКАЯ АВТОМОБИЛЬНАЯ ФЕДЕРАЦИЯ
ЧЕМПИОНАТ РОССИИ в спортивной дисциплине ралли-рейды "Абсолютный" (1660661811Л)
Зачет Пилотов
ТЕКУЩИЙ ПРОТОКОЛ ЛИЧНЫХ РЕЗУЛЬТАТОВ  2021</t>
  </si>
  <si>
    <t>Агошков Роман</t>
  </si>
  <si>
    <t>Mitsubishi Pajero</t>
  </si>
  <si>
    <t>Новиков Вадим</t>
  </si>
  <si>
    <t>Porsche Cayenne S</t>
  </si>
  <si>
    <t>Самарская обл.</t>
  </si>
  <si>
    <t>Тольятти</t>
  </si>
  <si>
    <t>МИНИСТЕРСТВО СПОРТА РФ
РОССИЙСКАЯ АВТОМОБИЛЬНАЯ ФЕДЕРАЦИЯ
ЧЕМПИОНАТ РОССИИ в спортивной дисциплине ралли-рейды " R" (1660671811Л)
Зачет Пилотов
ТЕКУЩИЙ ПРОТОКОЛ ЛИЧНЫХ РЕЗУЛЬТАТОВ  2021</t>
  </si>
  <si>
    <t>Соболев Сергей</t>
  </si>
  <si>
    <t>сборная</t>
  </si>
  <si>
    <t>МИНИСТЕРСТВО СПОРТА РФ
РОССИЙСКАЯ АВТОМОБИЛЬНАЯ ФЕДЕРАЦИЯ
ЧЕМПИОНАТ РОССИИ в спортивной дисциплине ралли-рейды "Т3" (16606631811Л)
Зачет Пилотов
ТЕКУЩИЙ ПРОТОКОЛ ЛИЧНЫХ РЕЗУЛЬТАТОВ  2021</t>
  </si>
  <si>
    <t>Нифонтова Анастасия</t>
  </si>
  <si>
    <t>Сильнов Павел</t>
  </si>
  <si>
    <t>Лебедев Павел</t>
  </si>
  <si>
    <t>Пузян Армен</t>
  </si>
  <si>
    <t>Аршанский Юрий</t>
  </si>
  <si>
    <t>Новиков Андрей</t>
  </si>
  <si>
    <t>Черкесов Алексей</t>
  </si>
  <si>
    <t>2 этап
ЕКП №39319
24-27.04.2021
Астраханская обл.,
Астрахань</t>
  </si>
  <si>
    <t>1 этап
ЕКП №39317
04-07.02.2021
Ленинградская обл.,
Приозерск</t>
  </si>
  <si>
    <t>Русанов Александр</t>
  </si>
  <si>
    <t>Бочкарев Александр</t>
  </si>
  <si>
    <t>Куваев Игорь</t>
  </si>
  <si>
    <t>Паристый Иван</t>
  </si>
  <si>
    <t>Пономаренко Александр</t>
  </si>
  <si>
    <t>Климанов Игорь</t>
  </si>
  <si>
    <t>Платонов Павел</t>
  </si>
  <si>
    <t>Воронежская обл.</t>
  </si>
  <si>
    <t>Воронеж</t>
  </si>
  <si>
    <t>Назаркин Денис</t>
  </si>
  <si>
    <t>Сотников Дмитрий</t>
  </si>
  <si>
    <t>Респ.Татарстан</t>
  </si>
  <si>
    <t>Н.Челны</t>
  </si>
  <si>
    <t>1 этап
ЕКП №39936
24-27.04.2021
Астраханская обл.,
Астрахань</t>
  </si>
  <si>
    <t>Шибалов Антон</t>
  </si>
  <si>
    <t>Мардеев Айрат</t>
  </si>
  <si>
    <t>Куприянов Сергей</t>
  </si>
  <si>
    <t>Каргинов Андрей</t>
  </si>
  <si>
    <t>Хлебов Алексей</t>
  </si>
  <si>
    <t>Нижегородская обл.</t>
  </si>
  <si>
    <t>Н.Новгород</t>
  </si>
  <si>
    <t>ГАЗ Садко Next</t>
  </si>
  <si>
    <t>Шкляев Михаил</t>
  </si>
  <si>
    <t>Николаев Эдуард</t>
  </si>
  <si>
    <t>Каримов Богдан</t>
  </si>
  <si>
    <t>Елабуга</t>
  </si>
  <si>
    <t>Лагута Александр</t>
  </si>
  <si>
    <t>Mitsubishi Pajero/Toyota LC 200</t>
  </si>
  <si>
    <t>Мироненко Александр</t>
  </si>
  <si>
    <t>Высоцкий Роман</t>
  </si>
  <si>
    <t>Сикачина Даниил</t>
  </si>
  <si>
    <t>Логинов Павел</t>
  </si>
  <si>
    <t>Опарина Мария</t>
  </si>
  <si>
    <t>BMW Х3/MINI John Cooper Works Rally</t>
  </si>
  <si>
    <t>BMW Х3/MINI Cooper Countryman</t>
  </si>
  <si>
    <t>УАЗ Карго/Nissan Pathfinder</t>
  </si>
  <si>
    <t>Бочкарёв Александр</t>
  </si>
  <si>
    <t>анн.</t>
  </si>
  <si>
    <t>5 этап
ЕКП №39321
18-22.11.2021
Ростовская обл.</t>
  </si>
  <si>
    <t>Yamaha YXZ 1000 R</t>
  </si>
  <si>
    <t>УАЗ-31519</t>
  </si>
  <si>
    <t>24</t>
  </si>
  <si>
    <t>ГАЗ-67</t>
  </si>
  <si>
    <t>КАМАЗ-43509</t>
  </si>
  <si>
    <t>КАМАЗ-4326</t>
  </si>
  <si>
    <t>КАМАЗ-43269</t>
  </si>
  <si>
    <t>Карякин Сергей</t>
  </si>
  <si>
    <t>Семенов Александр</t>
  </si>
  <si>
    <t>Nissan Patrol/Toyota LC 200</t>
  </si>
  <si>
    <t>25</t>
  </si>
  <si>
    <t>26</t>
  </si>
  <si>
    <t>27</t>
  </si>
  <si>
    <t>28</t>
  </si>
  <si>
    <t>29</t>
  </si>
  <si>
    <t>30</t>
  </si>
  <si>
    <t>ГАЗель Некст/ГАЗель NN</t>
  </si>
  <si>
    <t>3 этап
ЕКП №39320
23-26.09.2021
Ульяновская обл.,   Ульяновск</t>
  </si>
  <si>
    <t>2 этап
ЕКП №39937
23-26.09.2021   
Ульяновская обл.  Ульяновск</t>
  </si>
  <si>
    <t>Сумма 
очков
за
вычетом
худшего
результата</t>
  </si>
  <si>
    <t>Мальцев Алексей</t>
  </si>
  <si>
    <t>Владимирская обл.</t>
  </si>
  <si>
    <t>Владимир</t>
  </si>
  <si>
    <t>Устимов Алексей</t>
  </si>
  <si>
    <t>ГАЗ Садко Спорт</t>
  </si>
  <si>
    <t>Андреев Александр</t>
  </si>
  <si>
    <t>МИНИСТЕРСТВО СПОРТА РФ
РОССИЙСКАЯ АВТОМОБИЛЬНАЯ ФЕДЕРАЦИЯ
ЧЕМПИОНАТ РОССИИ в спортивной дисциплине ралли-рейды "Т4" (1660651811Л)
Зачет Пилотов
ПРЕДВАРИТЕЛЬНЫЙ ИТОГОВЫЙ ПРОТОКОЛ ЛИЧНЫХ РЕЗУЛЬТАТОВ  2021</t>
  </si>
  <si>
    <t>G-Force T3GF/Can-Am Maverick X3</t>
  </si>
  <si>
    <t>31</t>
  </si>
  <si>
    <t>32</t>
  </si>
  <si>
    <t>33-42</t>
  </si>
  <si>
    <t>4 этап
ЕКП №39318
20-24.10.2021
Волгоградская обл.  Волгоград</t>
  </si>
  <si>
    <t>3 этап
ЕКП №39322
20-24.10.2021
Волгоградская обл.  Волгоград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</si>
</sst>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 Cyr"/>
      <family val="2"/>
      <charset val="204"/>
    </font>
    <font>
      <sz val="10"/>
      <name val="Arial"/>
      <family val="2"/>
      <charset val="204"/>
    </font>
    <font>
      <sz val="11"/>
      <name val="Times New Roman Cyr"/>
      <family val="2"/>
      <charset val="204"/>
    </font>
    <font>
      <b/>
      <sz val="11"/>
      <name val="Times New Roman Cyr"/>
      <family val="2"/>
      <charset val="204"/>
    </font>
    <font>
      <b/>
      <sz val="16"/>
      <name val="Times New Roman Cyr"/>
      <family val="2"/>
      <charset val="204"/>
    </font>
    <font>
      <b/>
      <sz val="12"/>
      <name val="Times New Roman Cyr"/>
      <family val="2"/>
      <charset val="204"/>
    </font>
    <font>
      <b/>
      <sz val="10"/>
      <name val="Times New Roman Cyr"/>
      <family val="2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indexed="9"/>
        <b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FFFFCC"/>
      </patternFill>
    </fill>
  </fills>
  <borders count="4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/>
      <bottom style="medium">
        <color indexed="64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59">
    <xf numFmtId="0" fontId="0" fillId="0" borderId="0" xfId="0"/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6" fillId="2" borderId="4" xfId="0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/>
    </xf>
    <xf numFmtId="49" fontId="7" fillId="0" borderId="5" xfId="0" applyNumberFormat="1" applyFont="1" applyBorder="1" applyAlignment="1">
      <alignment horizontal="center"/>
    </xf>
    <xf numFmtId="0" fontId="7" fillId="2" borderId="5" xfId="0" applyFont="1" applyFill="1" applyBorder="1" applyAlignment="1" applyProtection="1">
      <alignment vertical="center" wrapText="1"/>
    </xf>
    <xf numFmtId="0" fontId="7" fillId="0" borderId="5" xfId="0" applyFont="1" applyBorder="1" applyAlignment="1" applyProtection="1">
      <alignment horizontal="center" vertical="center" wrapText="1"/>
    </xf>
    <xf numFmtId="0" fontId="7" fillId="0" borderId="5" xfId="0" applyFont="1" applyBorder="1" applyAlignment="1" applyProtection="1">
      <alignment vertical="center" wrapText="1"/>
    </xf>
    <xf numFmtId="0" fontId="7" fillId="0" borderId="5" xfId="1" applyFont="1" applyBorder="1" applyAlignment="1">
      <alignment horizontal="left" vertical="center" wrapText="1"/>
    </xf>
    <xf numFmtId="0" fontId="7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9" fillId="0" borderId="0" xfId="0" applyFont="1"/>
    <xf numFmtId="49" fontId="7" fillId="0" borderId="8" xfId="0" applyNumberFormat="1" applyFont="1" applyBorder="1" applyAlignment="1">
      <alignment horizontal="center"/>
    </xf>
    <xf numFmtId="0" fontId="7" fillId="2" borderId="8" xfId="0" applyFont="1" applyFill="1" applyBorder="1" applyAlignment="1" applyProtection="1">
      <alignment vertical="center" wrapText="1"/>
    </xf>
    <xf numFmtId="0" fontId="7" fillId="0" borderId="8" xfId="0" applyFont="1" applyBorder="1" applyAlignment="1" applyProtection="1">
      <alignment horizontal="center" vertical="center" wrapText="1"/>
    </xf>
    <xf numFmtId="0" fontId="7" fillId="0" borderId="8" xfId="0" applyFont="1" applyBorder="1" applyAlignment="1" applyProtection="1">
      <alignment vertical="center" wrapText="1"/>
    </xf>
    <xf numFmtId="0" fontId="7" fillId="0" borderId="8" xfId="1" applyFont="1" applyBorder="1" applyAlignment="1">
      <alignment horizontal="left" vertical="center" wrapText="1"/>
    </xf>
    <xf numFmtId="0" fontId="7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7" fillId="2" borderId="12" xfId="0" applyFont="1" applyFill="1" applyBorder="1" applyAlignment="1" applyProtection="1">
      <alignment vertical="center" wrapText="1"/>
    </xf>
    <xf numFmtId="0" fontId="7" fillId="0" borderId="12" xfId="0" applyFont="1" applyBorder="1" applyAlignment="1" applyProtection="1">
      <alignment vertical="center" wrapText="1"/>
    </xf>
    <xf numFmtId="0" fontId="8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2" borderId="15" xfId="0" applyFont="1" applyFill="1" applyBorder="1" applyAlignment="1" applyProtection="1">
      <alignment vertical="center" wrapText="1"/>
    </xf>
    <xf numFmtId="0" fontId="7" fillId="0" borderId="16" xfId="0" applyFont="1" applyBorder="1" applyAlignment="1" applyProtection="1">
      <alignment vertical="center" wrapText="1"/>
    </xf>
    <xf numFmtId="49" fontId="7" fillId="0" borderId="17" xfId="0" applyNumberFormat="1" applyFont="1" applyBorder="1" applyAlignment="1">
      <alignment horizontal="center"/>
    </xf>
    <xf numFmtId="0" fontId="7" fillId="2" borderId="17" xfId="0" applyFont="1" applyFill="1" applyBorder="1" applyAlignment="1" applyProtection="1">
      <alignment vertical="center" wrapText="1"/>
    </xf>
    <xf numFmtId="0" fontId="7" fillId="0" borderId="17" xfId="0" applyFont="1" applyBorder="1" applyAlignment="1" applyProtection="1">
      <alignment horizontal="center" vertical="center" wrapText="1"/>
    </xf>
    <xf numFmtId="0" fontId="7" fillId="0" borderId="17" xfId="0" applyFont="1" applyBorder="1" applyAlignment="1" applyProtection="1">
      <alignment vertical="center" wrapText="1"/>
    </xf>
    <xf numFmtId="0" fontId="7" fillId="0" borderId="17" xfId="1" applyFont="1" applyBorder="1" applyAlignment="1">
      <alignment horizontal="left" vertical="center" wrapText="1"/>
    </xf>
    <xf numFmtId="0" fontId="8" fillId="0" borderId="19" xfId="0" applyFont="1" applyBorder="1" applyAlignment="1">
      <alignment horizontal="center"/>
    </xf>
    <xf numFmtId="0" fontId="6" fillId="2" borderId="0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49" fontId="7" fillId="0" borderId="23" xfId="0" applyNumberFormat="1" applyFont="1" applyBorder="1" applyAlignment="1">
      <alignment horizontal="center"/>
    </xf>
    <xf numFmtId="0" fontId="7" fillId="2" borderId="23" xfId="0" applyFont="1" applyFill="1" applyBorder="1" applyAlignment="1" applyProtection="1">
      <alignment vertical="center" wrapText="1"/>
    </xf>
    <xf numFmtId="0" fontId="7" fillId="0" borderId="21" xfId="0" applyFont="1" applyBorder="1" applyAlignment="1" applyProtection="1">
      <alignment vertical="center" wrapText="1"/>
    </xf>
    <xf numFmtId="0" fontId="7" fillId="0" borderId="24" xfId="1" applyFont="1" applyBorder="1" applyAlignment="1">
      <alignment horizontal="left" vertical="center" wrapText="1"/>
    </xf>
    <xf numFmtId="49" fontId="7" fillId="0" borderId="15" xfId="0" applyNumberFormat="1" applyFont="1" applyBorder="1" applyAlignment="1">
      <alignment horizontal="center"/>
    </xf>
    <xf numFmtId="0" fontId="7" fillId="0" borderId="25" xfId="1" applyFont="1" applyBorder="1" applyAlignment="1">
      <alignment horizontal="left" vertical="center" wrapText="1"/>
    </xf>
    <xf numFmtId="0" fontId="7" fillId="0" borderId="26" xfId="0" applyFont="1" applyBorder="1" applyAlignment="1" applyProtection="1">
      <alignment vertical="center" wrapText="1"/>
    </xf>
    <xf numFmtId="0" fontId="7" fillId="0" borderId="27" xfId="0" applyFont="1" applyBorder="1" applyAlignment="1" applyProtection="1">
      <alignment vertical="center" wrapText="1"/>
    </xf>
    <xf numFmtId="49" fontId="7" fillId="0" borderId="28" xfId="0" applyNumberFormat="1" applyFont="1" applyBorder="1" applyAlignment="1">
      <alignment horizontal="center"/>
    </xf>
    <xf numFmtId="0" fontId="7" fillId="2" borderId="28" xfId="0" applyFont="1" applyFill="1" applyBorder="1" applyAlignment="1" applyProtection="1">
      <alignment vertical="center" wrapText="1"/>
    </xf>
    <xf numFmtId="0" fontId="7" fillId="0" borderId="22" xfId="0" applyFont="1" applyBorder="1" applyAlignment="1" applyProtection="1">
      <alignment vertical="center" wrapText="1"/>
    </xf>
    <xf numFmtId="0" fontId="7" fillId="0" borderId="29" xfId="1" applyFont="1" applyBorder="1" applyAlignment="1">
      <alignment horizontal="left" vertical="center" wrapText="1"/>
    </xf>
    <xf numFmtId="0" fontId="7" fillId="0" borderId="24" xfId="0" applyFont="1" applyBorder="1" applyAlignment="1" applyProtection="1">
      <alignment horizontal="center" vertical="center" wrapText="1"/>
    </xf>
    <xf numFmtId="49" fontId="7" fillId="0" borderId="31" xfId="0" applyNumberFormat="1" applyFont="1" applyBorder="1" applyAlignment="1">
      <alignment horizontal="center"/>
    </xf>
    <xf numFmtId="0" fontId="7" fillId="0" borderId="32" xfId="0" applyFont="1" applyBorder="1" applyAlignment="1" applyProtection="1">
      <alignment horizontal="center" vertical="center" wrapText="1"/>
    </xf>
    <xf numFmtId="49" fontId="7" fillId="2" borderId="15" xfId="0" applyNumberFormat="1" applyFont="1" applyFill="1" applyBorder="1" applyAlignment="1">
      <alignment horizontal="center"/>
    </xf>
    <xf numFmtId="49" fontId="7" fillId="2" borderId="28" xfId="0" applyNumberFormat="1" applyFont="1" applyFill="1" applyBorder="1" applyAlignment="1">
      <alignment horizontal="center"/>
    </xf>
    <xf numFmtId="0" fontId="7" fillId="2" borderId="33" xfId="0" applyFont="1" applyFill="1" applyBorder="1" applyAlignment="1" applyProtection="1">
      <alignment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7" fillId="0" borderId="32" xfId="1" applyFont="1" applyBorder="1" applyAlignment="1">
      <alignment horizontal="left" vertical="center" wrapText="1"/>
    </xf>
    <xf numFmtId="0" fontId="8" fillId="4" borderId="10" xfId="0" applyFont="1" applyFill="1" applyBorder="1" applyAlignment="1">
      <alignment horizontal="center"/>
    </xf>
    <xf numFmtId="0" fontId="7" fillId="3" borderId="11" xfId="0" applyFont="1" applyFill="1" applyBorder="1" applyAlignment="1">
      <alignment horizontal="center"/>
    </xf>
    <xf numFmtId="0" fontId="8" fillId="3" borderId="10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8" fillId="3" borderId="7" xfId="0" applyFont="1" applyFill="1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0" fontId="8" fillId="4" borderId="13" xfId="0" applyFont="1" applyFill="1" applyBorder="1" applyAlignment="1">
      <alignment horizontal="center"/>
    </xf>
    <xf numFmtId="0" fontId="7" fillId="3" borderId="14" xfId="0" applyFont="1" applyFill="1" applyBorder="1" applyAlignment="1">
      <alignment horizontal="center"/>
    </xf>
    <xf numFmtId="0" fontId="8" fillId="3" borderId="13" xfId="0" applyFont="1" applyFill="1" applyBorder="1" applyAlignment="1">
      <alignment horizontal="center"/>
    </xf>
    <xf numFmtId="0" fontId="9" fillId="3" borderId="14" xfId="0" applyFont="1" applyFill="1" applyBorder="1" applyAlignment="1">
      <alignment horizontal="center"/>
    </xf>
    <xf numFmtId="0" fontId="10" fillId="3" borderId="13" xfId="0" applyFont="1" applyFill="1" applyBorder="1" applyAlignment="1">
      <alignment horizontal="center"/>
    </xf>
    <xf numFmtId="0" fontId="7" fillId="3" borderId="20" xfId="0" applyFont="1" applyFill="1" applyBorder="1" applyAlignment="1">
      <alignment horizontal="center"/>
    </xf>
    <xf numFmtId="0" fontId="8" fillId="3" borderId="19" xfId="0" applyFont="1" applyFill="1" applyBorder="1" applyAlignment="1">
      <alignment horizontal="center"/>
    </xf>
    <xf numFmtId="0" fontId="9" fillId="3" borderId="20" xfId="0" applyFont="1" applyFill="1" applyBorder="1" applyAlignment="1">
      <alignment horizontal="center"/>
    </xf>
    <xf numFmtId="0" fontId="10" fillId="3" borderId="19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10" fillId="0" borderId="20" xfId="0" applyFont="1" applyFill="1" applyBorder="1" applyAlignment="1">
      <alignment horizontal="center"/>
    </xf>
    <xf numFmtId="0" fontId="10" fillId="0" borderId="22" xfId="0" applyFont="1" applyFill="1" applyBorder="1" applyAlignment="1">
      <alignment horizontal="center"/>
    </xf>
    <xf numFmtId="0" fontId="7" fillId="3" borderId="5" xfId="0" applyFont="1" applyFill="1" applyBorder="1" applyAlignment="1" applyProtection="1">
      <alignment vertical="center" wrapText="1"/>
    </xf>
    <xf numFmtId="0" fontId="7" fillId="3" borderId="8" xfId="0" applyFont="1" applyFill="1" applyBorder="1" applyAlignment="1" applyProtection="1">
      <alignment vertical="center" wrapText="1"/>
    </xf>
    <xf numFmtId="0" fontId="7" fillId="3" borderId="17" xfId="0" applyFont="1" applyFill="1" applyBorder="1" applyAlignment="1" applyProtection="1">
      <alignment vertical="center" wrapText="1"/>
    </xf>
    <xf numFmtId="0" fontId="9" fillId="4" borderId="14" xfId="0" applyFont="1" applyFill="1" applyBorder="1" applyAlignment="1">
      <alignment horizontal="center"/>
    </xf>
    <xf numFmtId="0" fontId="10" fillId="4" borderId="13" xfId="0" applyFont="1" applyFill="1" applyBorder="1" applyAlignment="1">
      <alignment horizontal="center"/>
    </xf>
    <xf numFmtId="0" fontId="7" fillId="4" borderId="20" xfId="0" applyFont="1" applyFill="1" applyBorder="1" applyAlignment="1">
      <alignment horizontal="center"/>
    </xf>
    <xf numFmtId="0" fontId="8" fillId="4" borderId="19" xfId="0" applyFont="1" applyFill="1" applyBorder="1" applyAlignment="1">
      <alignment horizontal="center"/>
    </xf>
    <xf numFmtId="0" fontId="7" fillId="3" borderId="9" xfId="0" applyFont="1" applyFill="1" applyBorder="1" applyAlignment="1">
      <alignment horizontal="center"/>
    </xf>
    <xf numFmtId="0" fontId="7" fillId="0" borderId="36" xfId="0" applyFont="1" applyBorder="1" applyAlignment="1" applyProtection="1">
      <alignment horizontal="center" vertical="center" wrapText="1"/>
    </xf>
    <xf numFmtId="0" fontId="9" fillId="3" borderId="9" xfId="0" applyFont="1" applyFill="1" applyBorder="1" applyAlignment="1">
      <alignment horizontal="center"/>
    </xf>
    <xf numFmtId="0" fontId="10" fillId="3" borderId="10" xfId="0" applyFont="1" applyFill="1" applyBorder="1" applyAlignment="1">
      <alignment horizontal="center"/>
    </xf>
    <xf numFmtId="0" fontId="7" fillId="4" borderId="9" xfId="0" applyFont="1" applyFill="1" applyBorder="1" applyAlignment="1">
      <alignment horizontal="center"/>
    </xf>
    <xf numFmtId="0" fontId="7" fillId="3" borderId="18" xfId="0" applyFont="1" applyFill="1" applyBorder="1" applyAlignment="1">
      <alignment horizontal="center"/>
    </xf>
    <xf numFmtId="0" fontId="7" fillId="3" borderId="37" xfId="0" applyFont="1" applyFill="1" applyBorder="1" applyAlignment="1">
      <alignment horizontal="center"/>
    </xf>
    <xf numFmtId="0" fontId="8" fillId="3" borderId="38" xfId="0" applyFont="1" applyFill="1" applyBorder="1" applyAlignment="1">
      <alignment horizontal="center"/>
    </xf>
    <xf numFmtId="49" fontId="7" fillId="0" borderId="39" xfId="0" applyNumberFormat="1" applyFont="1" applyBorder="1" applyAlignment="1">
      <alignment horizontal="center"/>
    </xf>
    <xf numFmtId="0" fontId="7" fillId="2" borderId="39" xfId="0" applyFont="1" applyFill="1" applyBorder="1" applyAlignment="1" applyProtection="1">
      <alignment vertical="center" wrapText="1"/>
    </xf>
    <xf numFmtId="0" fontId="7" fillId="0" borderId="40" xfId="1" applyFont="1" applyBorder="1" applyAlignment="1">
      <alignment horizontal="left" vertical="center" wrapText="1"/>
    </xf>
    <xf numFmtId="0" fontId="7" fillId="4" borderId="41" xfId="0" applyFont="1" applyFill="1" applyBorder="1" applyAlignment="1">
      <alignment horizontal="center"/>
    </xf>
    <xf numFmtId="0" fontId="8" fillId="4" borderId="42" xfId="0" applyFont="1" applyFill="1" applyBorder="1" applyAlignment="1">
      <alignment horizontal="center"/>
    </xf>
    <xf numFmtId="0" fontId="7" fillId="3" borderId="41" xfId="0" applyFont="1" applyFill="1" applyBorder="1" applyAlignment="1">
      <alignment horizontal="center"/>
    </xf>
    <xf numFmtId="0" fontId="8" fillId="3" borderId="42" xfId="0" applyFont="1" applyFill="1" applyBorder="1" applyAlignment="1">
      <alignment horizontal="center"/>
    </xf>
    <xf numFmtId="0" fontId="9" fillId="3" borderId="41" xfId="0" applyFont="1" applyFill="1" applyBorder="1" applyAlignment="1">
      <alignment horizontal="center"/>
    </xf>
    <xf numFmtId="0" fontId="10" fillId="3" borderId="42" xfId="0" applyFont="1" applyFill="1" applyBorder="1" applyAlignment="1">
      <alignment horizontal="center"/>
    </xf>
    <xf numFmtId="49" fontId="7" fillId="0" borderId="27" xfId="0" applyNumberFormat="1" applyFont="1" applyBorder="1" applyAlignment="1">
      <alignment horizontal="center"/>
    </xf>
    <xf numFmtId="0" fontId="7" fillId="2" borderId="27" xfId="0" applyFont="1" applyFill="1" applyBorder="1" applyAlignment="1" applyProtection="1">
      <alignment vertical="center" wrapText="1"/>
    </xf>
    <xf numFmtId="0" fontId="7" fillId="3" borderId="27" xfId="0" applyFont="1" applyFill="1" applyBorder="1" applyAlignment="1" applyProtection="1">
      <alignment vertical="center" wrapText="1"/>
    </xf>
    <xf numFmtId="0" fontId="7" fillId="0" borderId="27" xfId="1" applyFont="1" applyBorder="1" applyAlignment="1">
      <alignment horizontal="left" vertical="center" wrapText="1"/>
    </xf>
    <xf numFmtId="0" fontId="7" fillId="0" borderId="41" xfId="0" applyFont="1" applyFill="1" applyBorder="1" applyAlignment="1">
      <alignment horizontal="center"/>
    </xf>
    <xf numFmtId="0" fontId="8" fillId="0" borderId="42" xfId="0" applyFont="1" applyFill="1" applyBorder="1" applyAlignment="1">
      <alignment horizontal="center"/>
    </xf>
    <xf numFmtId="0" fontId="9" fillId="0" borderId="41" xfId="0" applyFont="1" applyFill="1" applyBorder="1" applyAlignment="1">
      <alignment horizontal="center"/>
    </xf>
    <xf numFmtId="0" fontId="10" fillId="0" borderId="42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7" fillId="3" borderId="26" xfId="0" applyFont="1" applyFill="1" applyBorder="1" applyAlignment="1" applyProtection="1">
      <alignment vertical="center" wrapText="1"/>
    </xf>
    <xf numFmtId="0" fontId="4" fillId="0" borderId="0" xfId="0" applyFont="1" applyBorder="1" applyAlignment="1">
      <alignment horizontal="center" wrapText="1"/>
    </xf>
    <xf numFmtId="0" fontId="7" fillId="0" borderId="27" xfId="0" applyFont="1" applyBorder="1" applyAlignment="1" applyProtection="1">
      <alignment horizontal="center" vertical="center" wrapText="1"/>
    </xf>
    <xf numFmtId="0" fontId="7" fillId="6" borderId="6" xfId="0" applyFont="1" applyFill="1" applyBorder="1" applyAlignment="1">
      <alignment horizontal="center"/>
    </xf>
    <xf numFmtId="0" fontId="8" fillId="6" borderId="21" xfId="0" applyFont="1" applyFill="1" applyBorder="1" applyAlignment="1">
      <alignment horizontal="center"/>
    </xf>
    <xf numFmtId="0" fontId="7" fillId="6" borderId="14" xfId="0" applyFont="1" applyFill="1" applyBorder="1" applyAlignment="1">
      <alignment horizontal="center"/>
    </xf>
    <xf numFmtId="0" fontId="8" fillId="6" borderId="13" xfId="0" applyFont="1" applyFill="1" applyBorder="1" applyAlignment="1">
      <alignment horizontal="center"/>
    </xf>
    <xf numFmtId="0" fontId="10" fillId="6" borderId="16" xfId="0" applyFont="1" applyFill="1" applyBorder="1" applyAlignment="1">
      <alignment horizontal="center"/>
    </xf>
    <xf numFmtId="0" fontId="7" fillId="0" borderId="21" xfId="0" applyFont="1" applyBorder="1" applyAlignment="1" applyProtection="1">
      <alignment horizontal="center" vertical="center" wrapText="1"/>
    </xf>
    <xf numFmtId="0" fontId="7" fillId="0" borderId="16" xfId="0" applyFont="1" applyBorder="1" applyAlignment="1" applyProtection="1">
      <alignment horizontal="center" vertical="center" wrapText="1"/>
    </xf>
    <xf numFmtId="0" fontId="7" fillId="0" borderId="26" xfId="0" applyFont="1" applyBorder="1" applyAlignment="1" applyProtection="1">
      <alignment horizontal="center" vertical="center" wrapText="1"/>
    </xf>
    <xf numFmtId="0" fontId="7" fillId="0" borderId="22" xfId="0" applyFont="1" applyBorder="1" applyAlignment="1" applyProtection="1">
      <alignment horizontal="center" vertical="center" wrapText="1"/>
    </xf>
    <xf numFmtId="0" fontId="8" fillId="6" borderId="7" xfId="0" applyFont="1" applyFill="1" applyBorder="1" applyAlignment="1">
      <alignment horizontal="center"/>
    </xf>
    <xf numFmtId="0" fontId="7" fillId="7" borderId="14" xfId="0" applyFont="1" applyFill="1" applyBorder="1" applyAlignment="1">
      <alignment horizontal="center"/>
    </xf>
    <xf numFmtId="0" fontId="8" fillId="7" borderId="13" xfId="0" applyFont="1" applyFill="1" applyBorder="1" applyAlignment="1">
      <alignment horizontal="center"/>
    </xf>
    <xf numFmtId="0" fontId="7" fillId="6" borderId="41" xfId="0" applyFont="1" applyFill="1" applyBorder="1" applyAlignment="1">
      <alignment horizontal="center"/>
    </xf>
    <xf numFmtId="0" fontId="8" fillId="6" borderId="42" xfId="0" applyFont="1" applyFill="1" applyBorder="1" applyAlignment="1">
      <alignment horizontal="center"/>
    </xf>
    <xf numFmtId="0" fontId="7" fillId="0" borderId="12" xfId="0" applyFont="1" applyBorder="1" applyAlignment="1" applyProtection="1">
      <alignment horizontal="center" vertical="center" wrapText="1"/>
    </xf>
    <xf numFmtId="0" fontId="7" fillId="6" borderId="9" xfId="0" applyFont="1" applyFill="1" applyBorder="1" applyAlignment="1">
      <alignment horizontal="center"/>
    </xf>
    <xf numFmtId="0" fontId="8" fillId="6" borderId="10" xfId="0" applyFont="1" applyFill="1" applyBorder="1" applyAlignment="1">
      <alignment horizontal="center"/>
    </xf>
    <xf numFmtId="0" fontId="7" fillId="0" borderId="33" xfId="0" applyFont="1" applyBorder="1" applyAlignment="1" applyProtection="1">
      <alignment horizontal="center" vertical="center" wrapText="1"/>
    </xf>
    <xf numFmtId="0" fontId="7" fillId="0" borderId="23" xfId="0" applyFont="1" applyBorder="1" applyAlignment="1" applyProtection="1">
      <alignment horizontal="center" vertical="center" wrapText="1"/>
    </xf>
    <xf numFmtId="0" fontId="7" fillId="0" borderId="15" xfId="0" applyFont="1" applyBorder="1" applyAlignment="1" applyProtection="1">
      <alignment horizontal="center" vertical="center" wrapText="1"/>
    </xf>
    <xf numFmtId="0" fontId="7" fillId="0" borderId="28" xfId="0" applyFont="1" applyBorder="1" applyAlignment="1" applyProtection="1">
      <alignment horizontal="center" vertical="center" wrapText="1"/>
    </xf>
    <xf numFmtId="0" fontId="7" fillId="6" borderId="11" xfId="0" applyFont="1" applyFill="1" applyBorder="1" applyAlignment="1">
      <alignment horizontal="center"/>
    </xf>
    <xf numFmtId="0" fontId="10" fillId="6" borderId="10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35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5" borderId="43" xfId="0" applyFont="1" applyFill="1" applyBorder="1" applyAlignment="1">
      <alignment horizontal="center" vertical="center" wrapText="1"/>
    </xf>
    <xf numFmtId="0" fontId="5" fillId="5" borderId="33" xfId="0" applyFont="1" applyFill="1" applyBorder="1" applyAlignment="1">
      <alignment horizontal="center" vertical="center" wrapText="1"/>
    </xf>
    <xf numFmtId="0" fontId="5" fillId="2" borderId="30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</cellXfs>
  <cellStyles count="2">
    <cellStyle name="Обычный" xfId="0" builtinId="0"/>
    <cellStyle name="Пояснение" xfId="1" builtinId="53" customBuiltin="1"/>
  </cellStyles>
  <dxfs count="89"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216355</xdr:colOff>
      <xdr:row>1</xdr:row>
      <xdr:rowOff>133200</xdr:rowOff>
    </xdr:from>
    <xdr:to>
      <xdr:col>1</xdr:col>
      <xdr:colOff>487075</xdr:colOff>
      <xdr:row>1</xdr:row>
      <xdr:rowOff>933120</xdr:rowOff>
    </xdr:to>
    <xdr:pic>
      <xdr:nvPicPr>
        <xdr:cNvPr id="2" name="Picture 1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16355" y="174021"/>
          <a:ext cx="787791" cy="7999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148320</xdr:colOff>
      <xdr:row>1</xdr:row>
      <xdr:rowOff>133200</xdr:rowOff>
    </xdr:from>
    <xdr:to>
      <xdr:col>1</xdr:col>
      <xdr:colOff>419040</xdr:colOff>
      <xdr:row>1</xdr:row>
      <xdr:rowOff>933120</xdr:rowOff>
    </xdr:to>
    <xdr:pic>
      <xdr:nvPicPr>
        <xdr:cNvPr id="2" name="Picture 1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48320" y="171000"/>
          <a:ext cx="814680" cy="7999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148320</xdr:colOff>
      <xdr:row>1</xdr:row>
      <xdr:rowOff>133200</xdr:rowOff>
    </xdr:from>
    <xdr:to>
      <xdr:col>1</xdr:col>
      <xdr:colOff>419040</xdr:colOff>
      <xdr:row>1</xdr:row>
      <xdr:rowOff>933120</xdr:rowOff>
    </xdr:to>
    <xdr:pic>
      <xdr:nvPicPr>
        <xdr:cNvPr id="2" name="Picture 1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48320" y="171000"/>
          <a:ext cx="814680" cy="7999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108000</xdr:colOff>
      <xdr:row>1</xdr:row>
      <xdr:rowOff>112320</xdr:rowOff>
    </xdr:from>
    <xdr:to>
      <xdr:col>1</xdr:col>
      <xdr:colOff>371160</xdr:colOff>
      <xdr:row>1</xdr:row>
      <xdr:rowOff>866520</xdr:rowOff>
    </xdr:to>
    <xdr:pic>
      <xdr:nvPicPr>
        <xdr:cNvPr id="3" name="Picture 1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08000" y="150120"/>
          <a:ext cx="807120" cy="7542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108000</xdr:colOff>
      <xdr:row>1</xdr:row>
      <xdr:rowOff>112320</xdr:rowOff>
    </xdr:from>
    <xdr:to>
      <xdr:col>1</xdr:col>
      <xdr:colOff>371160</xdr:colOff>
      <xdr:row>1</xdr:row>
      <xdr:rowOff>866520</xdr:rowOff>
    </xdr:to>
    <xdr:pic>
      <xdr:nvPicPr>
        <xdr:cNvPr id="4" name="Picture 12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08000" y="150120"/>
          <a:ext cx="807120" cy="7542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55"/>
  <sheetViews>
    <sheetView tabSelected="1" zoomScale="80" zoomScaleNormal="80" workbookViewId="0">
      <selection activeCell="A7" sqref="A7"/>
    </sheetView>
  </sheetViews>
  <sheetFormatPr defaultRowHeight="13.2" x14ac:dyDescent="0.25"/>
  <cols>
    <col min="1" max="1" width="7.6640625" customWidth="1"/>
    <col min="2" max="2" width="27.33203125" customWidth="1"/>
    <col min="3" max="4" width="12.5546875" customWidth="1"/>
    <col min="5" max="5" width="22.6640625" customWidth="1"/>
    <col min="6" max="6" width="20" customWidth="1"/>
    <col min="7" max="7" width="49.33203125" customWidth="1"/>
    <col min="8" max="17" width="13.44140625" customWidth="1"/>
    <col min="18" max="1025" width="8.44140625" customWidth="1"/>
  </cols>
  <sheetData>
    <row r="1" spans="1:17" ht="3" customHeight="1" x14ac:dyDescent="0.25">
      <c r="A1" s="1"/>
      <c r="B1" s="2"/>
      <c r="C1" s="2"/>
      <c r="D1" s="2"/>
      <c r="E1" s="2"/>
      <c r="F1" s="2"/>
      <c r="G1" s="2"/>
      <c r="H1" s="3"/>
      <c r="I1" s="3"/>
      <c r="J1" s="3"/>
      <c r="K1" s="3"/>
      <c r="L1" s="3"/>
      <c r="M1" s="3"/>
      <c r="N1" s="3"/>
      <c r="O1" s="3"/>
    </row>
    <row r="2" spans="1:17" ht="106.5" customHeight="1" x14ac:dyDescent="0.35">
      <c r="A2" s="146" t="s">
        <v>88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</row>
    <row r="3" spans="1:17" ht="12.45" customHeight="1" thickBot="1" x14ac:dyDescent="0.4">
      <c r="A3" s="4"/>
      <c r="B3" s="4"/>
      <c r="C3" s="4"/>
      <c r="D3" s="120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7" ht="60" customHeight="1" thickBot="1" x14ac:dyDescent="0.3">
      <c r="A4" s="147" t="s">
        <v>0</v>
      </c>
      <c r="B4" s="148" t="s">
        <v>1</v>
      </c>
      <c r="C4" s="149" t="s">
        <v>2</v>
      </c>
      <c r="D4" s="153" t="s">
        <v>166</v>
      </c>
      <c r="E4" s="149" t="s">
        <v>3</v>
      </c>
      <c r="F4" s="149" t="s">
        <v>4</v>
      </c>
      <c r="G4" s="149" t="s">
        <v>5</v>
      </c>
      <c r="H4" s="147" t="s">
        <v>107</v>
      </c>
      <c r="I4" s="150"/>
      <c r="J4" s="145" t="s">
        <v>106</v>
      </c>
      <c r="K4" s="145"/>
      <c r="L4" s="145" t="s">
        <v>164</v>
      </c>
      <c r="M4" s="145"/>
      <c r="N4" s="145" t="s">
        <v>178</v>
      </c>
      <c r="O4" s="145"/>
      <c r="P4" s="145" t="s">
        <v>146</v>
      </c>
      <c r="Q4" s="145"/>
    </row>
    <row r="5" spans="1:17" ht="57.75" customHeight="1" thickBot="1" x14ac:dyDescent="0.3">
      <c r="A5" s="147"/>
      <c r="B5" s="148"/>
      <c r="C5" s="149"/>
      <c r="D5" s="154"/>
      <c r="E5" s="149"/>
      <c r="F5" s="149"/>
      <c r="G5" s="149"/>
      <c r="H5" s="151"/>
      <c r="I5" s="152"/>
      <c r="J5" s="145"/>
      <c r="K5" s="145"/>
      <c r="L5" s="145"/>
      <c r="M5" s="145"/>
      <c r="N5" s="145"/>
      <c r="O5" s="145"/>
      <c r="P5" s="145"/>
      <c r="Q5" s="145"/>
    </row>
    <row r="6" spans="1:17" ht="21" customHeight="1" thickBot="1" x14ac:dyDescent="0.3">
      <c r="A6" s="147"/>
      <c r="B6" s="148"/>
      <c r="C6" s="149"/>
      <c r="D6" s="155"/>
      <c r="E6" s="149"/>
      <c r="F6" s="149"/>
      <c r="G6" s="149"/>
      <c r="H6" s="57" t="s">
        <v>6</v>
      </c>
      <c r="I6" s="6" t="s">
        <v>7</v>
      </c>
      <c r="J6" s="5" t="s">
        <v>6</v>
      </c>
      <c r="K6" s="6" t="s">
        <v>7</v>
      </c>
      <c r="L6" s="5" t="s">
        <v>6</v>
      </c>
      <c r="M6" s="6" t="s">
        <v>7</v>
      </c>
      <c r="N6" s="5" t="s">
        <v>6</v>
      </c>
      <c r="O6" s="6" t="s">
        <v>7</v>
      </c>
      <c r="P6" s="5" t="s">
        <v>6</v>
      </c>
      <c r="Q6" s="6" t="s">
        <v>7</v>
      </c>
    </row>
    <row r="7" spans="1:17" s="14" customFormat="1" ht="16.2" customHeight="1" x14ac:dyDescent="0.35">
      <c r="A7" s="7" t="s">
        <v>8</v>
      </c>
      <c r="B7" s="8" t="s">
        <v>14</v>
      </c>
      <c r="C7" s="140">
        <f t="shared" ref="C7:C34" si="0">SUM(I7,K7,M7,O7,Q7)</f>
        <v>96</v>
      </c>
      <c r="D7" s="9">
        <f>SUM(I7,M7,O7,Q7)</f>
        <v>90</v>
      </c>
      <c r="E7" s="10" t="s">
        <v>15</v>
      </c>
      <c r="F7" s="10" t="s">
        <v>16</v>
      </c>
      <c r="G7" s="11" t="s">
        <v>142</v>
      </c>
      <c r="H7" s="62">
        <v>1</v>
      </c>
      <c r="I7" s="63">
        <v>30</v>
      </c>
      <c r="J7" s="122">
        <v>7</v>
      </c>
      <c r="K7" s="131">
        <v>6</v>
      </c>
      <c r="L7" s="62">
        <v>1</v>
      </c>
      <c r="M7" s="63">
        <v>30</v>
      </c>
      <c r="N7" s="62">
        <v>1</v>
      </c>
      <c r="O7" s="63">
        <v>30</v>
      </c>
      <c r="P7" s="62"/>
      <c r="Q7" s="63"/>
    </row>
    <row r="8" spans="1:17" s="14" customFormat="1" ht="16.2" customHeight="1" x14ac:dyDescent="0.35">
      <c r="A8" s="15" t="s">
        <v>11</v>
      </c>
      <c r="B8" s="16" t="s">
        <v>104</v>
      </c>
      <c r="C8" s="141">
        <f t="shared" si="0"/>
        <v>58</v>
      </c>
      <c r="D8" s="17">
        <f>SUM(I8,K8,O8,Q8)</f>
        <v>58</v>
      </c>
      <c r="E8" s="18" t="s">
        <v>10</v>
      </c>
      <c r="F8" s="18" t="s">
        <v>10</v>
      </c>
      <c r="G8" s="19" t="s">
        <v>12</v>
      </c>
      <c r="H8" s="93">
        <v>2</v>
      </c>
      <c r="I8" s="61">
        <v>21</v>
      </c>
      <c r="J8" s="60">
        <v>3</v>
      </c>
      <c r="K8" s="61">
        <v>16</v>
      </c>
      <c r="L8" s="143" t="s">
        <v>56</v>
      </c>
      <c r="M8" s="138"/>
      <c r="N8" s="60">
        <v>2</v>
      </c>
      <c r="O8" s="61">
        <v>21</v>
      </c>
      <c r="P8" s="95"/>
      <c r="Q8" s="96"/>
    </row>
    <row r="9" spans="1:17" s="14" customFormat="1" ht="16.2" customHeight="1" x14ac:dyDescent="0.35">
      <c r="A9" s="15" t="s">
        <v>13</v>
      </c>
      <c r="B9" s="16" t="s">
        <v>18</v>
      </c>
      <c r="C9" s="141">
        <f t="shared" si="0"/>
        <v>46</v>
      </c>
      <c r="D9" s="17">
        <f>SUM(I9,M9,O9,Q9)</f>
        <v>42</v>
      </c>
      <c r="E9" s="18" t="s">
        <v>19</v>
      </c>
      <c r="F9" s="18" t="s">
        <v>20</v>
      </c>
      <c r="G9" s="19" t="s">
        <v>21</v>
      </c>
      <c r="H9" s="93">
        <v>5</v>
      </c>
      <c r="I9" s="61">
        <v>13</v>
      </c>
      <c r="J9" s="143">
        <v>8</v>
      </c>
      <c r="K9" s="138">
        <v>4</v>
      </c>
      <c r="L9" s="60">
        <v>3</v>
      </c>
      <c r="M9" s="61">
        <v>18</v>
      </c>
      <c r="N9" s="60">
        <v>5</v>
      </c>
      <c r="O9" s="61">
        <v>11</v>
      </c>
      <c r="P9" s="95"/>
      <c r="Q9" s="96"/>
    </row>
    <row r="10" spans="1:17" s="14" customFormat="1" ht="16.2" customHeight="1" x14ac:dyDescent="0.35">
      <c r="A10" s="15" t="s">
        <v>17</v>
      </c>
      <c r="B10" s="16" t="s">
        <v>67</v>
      </c>
      <c r="C10" s="141">
        <f t="shared" si="0"/>
        <v>45</v>
      </c>
      <c r="D10" s="17">
        <f>SUM(I10,K10,O10,Q10)</f>
        <v>37</v>
      </c>
      <c r="E10" s="18" t="s">
        <v>68</v>
      </c>
      <c r="F10" s="18" t="s">
        <v>69</v>
      </c>
      <c r="G10" s="19" t="s">
        <v>21</v>
      </c>
      <c r="H10" s="93">
        <v>6</v>
      </c>
      <c r="I10" s="61">
        <v>9</v>
      </c>
      <c r="J10" s="60">
        <v>5</v>
      </c>
      <c r="K10" s="61">
        <v>13</v>
      </c>
      <c r="L10" s="143">
        <v>6</v>
      </c>
      <c r="M10" s="138">
        <v>8</v>
      </c>
      <c r="N10" s="60">
        <v>4</v>
      </c>
      <c r="O10" s="61">
        <v>15</v>
      </c>
      <c r="P10" s="93"/>
      <c r="Q10" s="61"/>
    </row>
    <row r="11" spans="1:17" s="14" customFormat="1" ht="16.2" customHeight="1" x14ac:dyDescent="0.35">
      <c r="A11" s="15" t="s">
        <v>22</v>
      </c>
      <c r="B11" s="16" t="s">
        <v>9</v>
      </c>
      <c r="C11" s="141">
        <f t="shared" si="0"/>
        <v>31</v>
      </c>
      <c r="D11" s="17">
        <f>SUM(I11,K11,M11,Q11)</f>
        <v>31</v>
      </c>
      <c r="E11" s="18" t="s">
        <v>10</v>
      </c>
      <c r="F11" s="18" t="s">
        <v>10</v>
      </c>
      <c r="G11" s="19" t="s">
        <v>141</v>
      </c>
      <c r="H11" s="93">
        <v>20</v>
      </c>
      <c r="I11" s="61">
        <v>0</v>
      </c>
      <c r="J11" s="60">
        <v>1</v>
      </c>
      <c r="K11" s="61">
        <v>30</v>
      </c>
      <c r="L11" s="60">
        <v>21</v>
      </c>
      <c r="M11" s="61">
        <v>1</v>
      </c>
      <c r="N11" s="143" t="s">
        <v>56</v>
      </c>
      <c r="O11" s="138"/>
      <c r="P11" s="95"/>
      <c r="Q11" s="96"/>
    </row>
    <row r="12" spans="1:17" s="14" customFormat="1" ht="16.2" customHeight="1" x14ac:dyDescent="0.35">
      <c r="A12" s="15" t="s">
        <v>23</v>
      </c>
      <c r="B12" s="22" t="s">
        <v>34</v>
      </c>
      <c r="C12" s="141">
        <f t="shared" si="0"/>
        <v>29</v>
      </c>
      <c r="D12" s="136">
        <f>SUM(I12,M12,O12,Q12)</f>
        <v>29</v>
      </c>
      <c r="E12" s="23" t="s">
        <v>35</v>
      </c>
      <c r="F12" s="23" t="s">
        <v>36</v>
      </c>
      <c r="G12" s="19" t="s">
        <v>163</v>
      </c>
      <c r="H12" s="93">
        <v>4</v>
      </c>
      <c r="I12" s="61">
        <v>13</v>
      </c>
      <c r="J12" s="143" t="s">
        <v>56</v>
      </c>
      <c r="K12" s="144"/>
      <c r="L12" s="60">
        <v>4</v>
      </c>
      <c r="M12" s="61">
        <v>15</v>
      </c>
      <c r="N12" s="60">
        <v>15</v>
      </c>
      <c r="O12" s="61">
        <v>1</v>
      </c>
      <c r="P12" s="93"/>
      <c r="Q12" s="61"/>
    </row>
    <row r="13" spans="1:17" s="14" customFormat="1" ht="16.2" customHeight="1" x14ac:dyDescent="0.35">
      <c r="A13" s="15" t="s">
        <v>26</v>
      </c>
      <c r="B13" s="22" t="s">
        <v>99</v>
      </c>
      <c r="C13" s="141">
        <f t="shared" si="0"/>
        <v>24</v>
      </c>
      <c r="D13" s="136">
        <f>SUM(I13,O13,Q13)</f>
        <v>24</v>
      </c>
      <c r="E13" s="23" t="s">
        <v>10</v>
      </c>
      <c r="F13" s="23" t="s">
        <v>10</v>
      </c>
      <c r="G13" s="44" t="s">
        <v>21</v>
      </c>
      <c r="H13" s="93">
        <v>8</v>
      </c>
      <c r="I13" s="61">
        <v>4</v>
      </c>
      <c r="J13" s="60" t="s">
        <v>145</v>
      </c>
      <c r="K13" s="61"/>
      <c r="L13" s="143">
        <v>13</v>
      </c>
      <c r="M13" s="138">
        <v>0</v>
      </c>
      <c r="N13" s="60">
        <v>3</v>
      </c>
      <c r="O13" s="61">
        <v>20</v>
      </c>
      <c r="P13" s="93"/>
      <c r="Q13" s="61"/>
    </row>
    <row r="14" spans="1:17" s="14" customFormat="1" ht="16.2" customHeight="1" x14ac:dyDescent="0.35">
      <c r="A14" s="15" t="s">
        <v>27</v>
      </c>
      <c r="B14" s="22" t="s">
        <v>24</v>
      </c>
      <c r="C14" s="141">
        <f t="shared" si="0"/>
        <v>23</v>
      </c>
      <c r="D14" s="136">
        <f>SUM(I14,K14,Q14)</f>
        <v>23</v>
      </c>
      <c r="E14" s="23" t="s">
        <v>25</v>
      </c>
      <c r="F14" s="23" t="s">
        <v>25</v>
      </c>
      <c r="G14" s="19" t="s">
        <v>12</v>
      </c>
      <c r="H14" s="93">
        <v>9</v>
      </c>
      <c r="I14" s="61">
        <v>2</v>
      </c>
      <c r="J14" s="60">
        <v>2</v>
      </c>
      <c r="K14" s="61">
        <v>21</v>
      </c>
      <c r="L14" s="60"/>
      <c r="M14" s="61"/>
      <c r="N14" s="60"/>
      <c r="O14" s="61"/>
      <c r="P14" s="97"/>
      <c r="Q14" s="59"/>
    </row>
    <row r="15" spans="1:17" s="14" customFormat="1" ht="16.2" customHeight="1" x14ac:dyDescent="0.35">
      <c r="A15" s="15" t="s">
        <v>30</v>
      </c>
      <c r="B15" s="22" t="s">
        <v>101</v>
      </c>
      <c r="C15" s="141">
        <f t="shared" si="0"/>
        <v>23</v>
      </c>
      <c r="D15" s="136">
        <f>SUM(I15,K15,M15,Q15)</f>
        <v>23</v>
      </c>
      <c r="E15" s="23" t="s">
        <v>10</v>
      </c>
      <c r="F15" s="23" t="s">
        <v>10</v>
      </c>
      <c r="G15" s="44" t="s">
        <v>21</v>
      </c>
      <c r="H15" s="93">
        <v>11</v>
      </c>
      <c r="I15" s="61">
        <v>0</v>
      </c>
      <c r="J15" s="60">
        <v>22</v>
      </c>
      <c r="K15" s="61">
        <v>0</v>
      </c>
      <c r="L15" s="60">
        <v>2</v>
      </c>
      <c r="M15" s="61">
        <v>23</v>
      </c>
      <c r="N15" s="143" t="s">
        <v>56</v>
      </c>
      <c r="O15" s="138"/>
      <c r="P15" s="97"/>
      <c r="Q15" s="59"/>
    </row>
    <row r="16" spans="1:17" s="14" customFormat="1" ht="16.2" customHeight="1" x14ac:dyDescent="0.35">
      <c r="A16" s="15" t="s">
        <v>33</v>
      </c>
      <c r="B16" s="16" t="s">
        <v>31</v>
      </c>
      <c r="C16" s="141">
        <f t="shared" si="0"/>
        <v>26</v>
      </c>
      <c r="D16" s="17">
        <f>SUM(K16,M16,O16,Q16)</f>
        <v>21</v>
      </c>
      <c r="E16" s="18" t="s">
        <v>10</v>
      </c>
      <c r="F16" s="18" t="s">
        <v>10</v>
      </c>
      <c r="G16" s="44" t="s">
        <v>32</v>
      </c>
      <c r="H16" s="137">
        <v>14</v>
      </c>
      <c r="I16" s="138">
        <v>5</v>
      </c>
      <c r="J16" s="60">
        <v>12</v>
      </c>
      <c r="K16" s="61">
        <v>5</v>
      </c>
      <c r="L16" s="60">
        <v>11</v>
      </c>
      <c r="M16" s="61">
        <v>5</v>
      </c>
      <c r="N16" s="60">
        <v>7</v>
      </c>
      <c r="O16" s="61">
        <v>11</v>
      </c>
      <c r="P16" s="93"/>
      <c r="Q16" s="61"/>
    </row>
    <row r="17" spans="1:17" s="14" customFormat="1" ht="16.2" customHeight="1" x14ac:dyDescent="0.35">
      <c r="A17" s="15" t="s">
        <v>37</v>
      </c>
      <c r="B17" s="16" t="s">
        <v>136</v>
      </c>
      <c r="C17" s="141">
        <f t="shared" si="0"/>
        <v>21</v>
      </c>
      <c r="D17" s="17">
        <f>SUM(K17,M17,Q17)</f>
        <v>21</v>
      </c>
      <c r="E17" s="18" t="s">
        <v>25</v>
      </c>
      <c r="F17" s="18" t="s">
        <v>25</v>
      </c>
      <c r="G17" s="19" t="s">
        <v>21</v>
      </c>
      <c r="H17" s="93"/>
      <c r="I17" s="61"/>
      <c r="J17" s="60">
        <v>4</v>
      </c>
      <c r="K17" s="61">
        <v>17</v>
      </c>
      <c r="L17" s="60">
        <v>8</v>
      </c>
      <c r="M17" s="61">
        <v>4</v>
      </c>
      <c r="N17" s="60" t="s">
        <v>56</v>
      </c>
      <c r="O17" s="61"/>
      <c r="P17" s="93"/>
      <c r="Q17" s="61"/>
    </row>
    <row r="18" spans="1:17" s="14" customFormat="1" ht="16.2" customHeight="1" x14ac:dyDescent="0.35">
      <c r="A18" s="15" t="s">
        <v>38</v>
      </c>
      <c r="B18" s="16" t="s">
        <v>86</v>
      </c>
      <c r="C18" s="141">
        <f t="shared" si="0"/>
        <v>20</v>
      </c>
      <c r="D18" s="17">
        <f>SUM(I18,K18,O18,Q18)</f>
        <v>20</v>
      </c>
      <c r="E18" s="18" t="s">
        <v>10</v>
      </c>
      <c r="F18" s="18" t="s">
        <v>10</v>
      </c>
      <c r="G18" s="19" t="s">
        <v>84</v>
      </c>
      <c r="H18" s="93">
        <v>3</v>
      </c>
      <c r="I18" s="61">
        <v>20</v>
      </c>
      <c r="J18" s="60">
        <v>28</v>
      </c>
      <c r="K18" s="61">
        <v>0</v>
      </c>
      <c r="L18" s="60" t="s">
        <v>56</v>
      </c>
      <c r="M18" s="61"/>
      <c r="N18" s="60">
        <v>17</v>
      </c>
      <c r="O18" s="61">
        <v>0</v>
      </c>
      <c r="P18" s="95"/>
      <c r="Q18" s="96"/>
    </row>
    <row r="19" spans="1:17" s="14" customFormat="1" ht="16.2" customHeight="1" x14ac:dyDescent="0.35">
      <c r="A19" s="15" t="s">
        <v>39</v>
      </c>
      <c r="B19" s="22" t="s">
        <v>48</v>
      </c>
      <c r="C19" s="53">
        <f t="shared" si="0"/>
        <v>15</v>
      </c>
      <c r="D19" s="136">
        <f>SUM(I19,K19,O19,Q19)</f>
        <v>15</v>
      </c>
      <c r="E19" s="18" t="s">
        <v>49</v>
      </c>
      <c r="F19" s="18" t="s">
        <v>50</v>
      </c>
      <c r="G19" s="44" t="s">
        <v>163</v>
      </c>
      <c r="H19" s="93">
        <v>12</v>
      </c>
      <c r="I19" s="61">
        <v>5</v>
      </c>
      <c r="J19" s="60">
        <v>11</v>
      </c>
      <c r="K19" s="61">
        <v>5</v>
      </c>
      <c r="L19" s="143">
        <v>22</v>
      </c>
      <c r="M19" s="138">
        <v>0</v>
      </c>
      <c r="N19" s="60">
        <v>11</v>
      </c>
      <c r="O19" s="61">
        <v>5</v>
      </c>
      <c r="P19" s="95"/>
      <c r="Q19" s="96"/>
    </row>
    <row r="20" spans="1:17" s="14" customFormat="1" ht="16.2" customHeight="1" x14ac:dyDescent="0.35">
      <c r="A20" s="15" t="s">
        <v>43</v>
      </c>
      <c r="B20" s="22" t="s">
        <v>102</v>
      </c>
      <c r="C20" s="141">
        <f t="shared" si="0"/>
        <v>12</v>
      </c>
      <c r="D20" s="17">
        <f>SUM(I20,K20,M20,Q20)</f>
        <v>12</v>
      </c>
      <c r="E20" s="18" t="s">
        <v>25</v>
      </c>
      <c r="F20" s="18" t="s">
        <v>25</v>
      </c>
      <c r="G20" s="19" t="s">
        <v>21</v>
      </c>
      <c r="H20" s="93">
        <v>13</v>
      </c>
      <c r="I20" s="61">
        <v>0</v>
      </c>
      <c r="J20" s="60">
        <v>10</v>
      </c>
      <c r="K20" s="61">
        <v>1</v>
      </c>
      <c r="L20" s="60">
        <v>5</v>
      </c>
      <c r="M20" s="61">
        <v>11</v>
      </c>
      <c r="N20" s="143" t="s">
        <v>56</v>
      </c>
      <c r="O20" s="138"/>
      <c r="P20" s="95"/>
      <c r="Q20" s="96"/>
    </row>
    <row r="21" spans="1:17" s="14" customFormat="1" ht="16.2" customHeight="1" x14ac:dyDescent="0.35">
      <c r="A21" s="15" t="s">
        <v>44</v>
      </c>
      <c r="B21" s="22" t="s">
        <v>108</v>
      </c>
      <c r="C21" s="141">
        <f t="shared" si="0"/>
        <v>11</v>
      </c>
      <c r="D21" s="17">
        <f>SUM(K21,M21,Q21)</f>
        <v>11</v>
      </c>
      <c r="E21" s="18" t="s">
        <v>25</v>
      </c>
      <c r="F21" s="18" t="s">
        <v>25</v>
      </c>
      <c r="G21" s="19" t="s">
        <v>85</v>
      </c>
      <c r="H21" s="93"/>
      <c r="I21" s="61"/>
      <c r="J21" s="60">
        <v>23</v>
      </c>
      <c r="K21" s="61">
        <v>0</v>
      </c>
      <c r="L21" s="60">
        <v>7</v>
      </c>
      <c r="M21" s="61">
        <v>11</v>
      </c>
      <c r="N21" s="60"/>
      <c r="O21" s="61"/>
      <c r="P21" s="95"/>
      <c r="Q21" s="96"/>
    </row>
    <row r="22" spans="1:17" s="14" customFormat="1" ht="16.2" customHeight="1" x14ac:dyDescent="0.35">
      <c r="A22" s="15" t="s">
        <v>47</v>
      </c>
      <c r="B22" s="16" t="s">
        <v>154</v>
      </c>
      <c r="C22" s="141">
        <f t="shared" si="0"/>
        <v>9</v>
      </c>
      <c r="D22" s="17">
        <f>SUM(M22,O22,Q22)</f>
        <v>9</v>
      </c>
      <c r="E22" s="18" t="s">
        <v>19</v>
      </c>
      <c r="F22" s="18" t="s">
        <v>20</v>
      </c>
      <c r="G22" s="19" t="s">
        <v>21</v>
      </c>
      <c r="H22" s="93"/>
      <c r="I22" s="61"/>
      <c r="J22" s="60"/>
      <c r="K22" s="61"/>
      <c r="L22" s="60">
        <v>10</v>
      </c>
      <c r="M22" s="61">
        <v>1</v>
      </c>
      <c r="N22" s="60">
        <v>6</v>
      </c>
      <c r="O22" s="61">
        <v>8</v>
      </c>
      <c r="P22" s="93"/>
      <c r="Q22" s="96"/>
    </row>
    <row r="23" spans="1:17" s="14" customFormat="1" ht="16.2" customHeight="1" x14ac:dyDescent="0.35">
      <c r="A23" s="15" t="s">
        <v>51</v>
      </c>
      <c r="B23" s="16" t="s">
        <v>137</v>
      </c>
      <c r="C23" s="141">
        <f t="shared" si="0"/>
        <v>9</v>
      </c>
      <c r="D23" s="17">
        <f>SUM(K23,Q23)</f>
        <v>9</v>
      </c>
      <c r="E23" s="18" t="s">
        <v>10</v>
      </c>
      <c r="F23" s="18" t="s">
        <v>10</v>
      </c>
      <c r="G23" s="19" t="s">
        <v>21</v>
      </c>
      <c r="H23" s="93"/>
      <c r="I23" s="61"/>
      <c r="J23" s="60">
        <v>6</v>
      </c>
      <c r="K23" s="61">
        <v>9</v>
      </c>
      <c r="L23" s="60"/>
      <c r="M23" s="61"/>
      <c r="N23" s="60"/>
      <c r="O23" s="61"/>
      <c r="P23" s="93"/>
      <c r="Q23" s="61"/>
    </row>
    <row r="24" spans="1:17" s="14" customFormat="1" ht="16.2" customHeight="1" x14ac:dyDescent="0.35">
      <c r="A24" s="15" t="s">
        <v>53</v>
      </c>
      <c r="B24" s="16" t="s">
        <v>58</v>
      </c>
      <c r="C24" s="141">
        <f t="shared" si="0"/>
        <v>8</v>
      </c>
      <c r="D24" s="17">
        <f>SUM(K24,M24,O24,Q24)</f>
        <v>8</v>
      </c>
      <c r="E24" s="18" t="s">
        <v>10</v>
      </c>
      <c r="F24" s="18" t="s">
        <v>10</v>
      </c>
      <c r="G24" s="19" t="s">
        <v>32</v>
      </c>
      <c r="H24" s="137">
        <v>25</v>
      </c>
      <c r="I24" s="138">
        <v>0</v>
      </c>
      <c r="J24" s="60">
        <v>18</v>
      </c>
      <c r="K24" s="61">
        <v>0</v>
      </c>
      <c r="L24" s="60">
        <v>17</v>
      </c>
      <c r="M24" s="61">
        <v>3</v>
      </c>
      <c r="N24" s="60">
        <v>9</v>
      </c>
      <c r="O24" s="61">
        <v>5</v>
      </c>
      <c r="P24" s="93"/>
      <c r="Q24" s="61"/>
    </row>
    <row r="25" spans="1:17" s="14" customFormat="1" ht="16.2" customHeight="1" x14ac:dyDescent="0.35">
      <c r="A25" s="15" t="s">
        <v>57</v>
      </c>
      <c r="B25" s="22" t="s">
        <v>105</v>
      </c>
      <c r="C25" s="53">
        <f t="shared" si="0"/>
        <v>6</v>
      </c>
      <c r="D25" s="136">
        <f>SUM(I25,Q25)</f>
        <v>6</v>
      </c>
      <c r="E25" s="18" t="s">
        <v>41</v>
      </c>
      <c r="F25" s="18" t="s">
        <v>42</v>
      </c>
      <c r="G25" s="44" t="s">
        <v>29</v>
      </c>
      <c r="H25" s="93">
        <v>7</v>
      </c>
      <c r="I25" s="61">
        <v>6</v>
      </c>
      <c r="J25" s="60" t="s">
        <v>56</v>
      </c>
      <c r="K25" s="61"/>
      <c r="L25" s="60"/>
      <c r="M25" s="61"/>
      <c r="N25" s="60"/>
      <c r="O25" s="61"/>
      <c r="P25" s="93"/>
      <c r="Q25" s="61"/>
    </row>
    <row r="26" spans="1:17" s="14" customFormat="1" ht="16.2" customHeight="1" x14ac:dyDescent="0.35">
      <c r="A26" s="15" t="s">
        <v>59</v>
      </c>
      <c r="B26" s="16" t="s">
        <v>155</v>
      </c>
      <c r="C26" s="141">
        <f t="shared" si="0"/>
        <v>5</v>
      </c>
      <c r="D26" s="17">
        <f>SUM(M26,Q26)</f>
        <v>5</v>
      </c>
      <c r="E26" s="18" t="s">
        <v>45</v>
      </c>
      <c r="F26" s="18" t="s">
        <v>46</v>
      </c>
      <c r="G26" s="19" t="s">
        <v>85</v>
      </c>
      <c r="H26" s="93"/>
      <c r="I26" s="67"/>
      <c r="J26" s="60"/>
      <c r="K26" s="61"/>
      <c r="L26" s="60">
        <v>9</v>
      </c>
      <c r="M26" s="61">
        <v>5</v>
      </c>
      <c r="N26" s="60"/>
      <c r="O26" s="61"/>
      <c r="P26" s="95"/>
      <c r="Q26" s="96"/>
    </row>
    <row r="27" spans="1:17" s="14" customFormat="1" ht="16.2" customHeight="1" x14ac:dyDescent="0.35">
      <c r="A27" s="15" t="s">
        <v>60</v>
      </c>
      <c r="B27" s="16" t="s">
        <v>63</v>
      </c>
      <c r="C27" s="141">
        <f t="shared" si="0"/>
        <v>5</v>
      </c>
      <c r="D27" s="17">
        <f>SUM(I27,K27,O27,Q27)</f>
        <v>5</v>
      </c>
      <c r="E27" s="18" t="s">
        <v>64</v>
      </c>
      <c r="F27" s="18" t="s">
        <v>65</v>
      </c>
      <c r="G27" s="19" t="s">
        <v>32</v>
      </c>
      <c r="H27" s="93">
        <v>21</v>
      </c>
      <c r="I27" s="67">
        <v>0</v>
      </c>
      <c r="J27" s="60">
        <v>14</v>
      </c>
      <c r="K27" s="61">
        <v>3</v>
      </c>
      <c r="L27" s="143" t="s">
        <v>56</v>
      </c>
      <c r="M27" s="138"/>
      <c r="N27" s="60">
        <v>10</v>
      </c>
      <c r="O27" s="61">
        <v>2</v>
      </c>
      <c r="P27" s="68"/>
      <c r="Q27" s="69"/>
    </row>
    <row r="28" spans="1:17" s="14" customFormat="1" ht="16.2" customHeight="1" x14ac:dyDescent="0.35">
      <c r="A28" s="15" t="s">
        <v>62</v>
      </c>
      <c r="B28" s="16" t="s">
        <v>139</v>
      </c>
      <c r="C28" s="141">
        <f t="shared" si="0"/>
        <v>4</v>
      </c>
      <c r="D28" s="17">
        <f>SUM(K28,O28,Q28)</f>
        <v>4</v>
      </c>
      <c r="E28" s="18" t="s">
        <v>10</v>
      </c>
      <c r="F28" s="18" t="s">
        <v>10</v>
      </c>
      <c r="G28" s="103" t="s">
        <v>174</v>
      </c>
      <c r="H28" s="93"/>
      <c r="I28" s="67"/>
      <c r="J28" s="60">
        <v>31</v>
      </c>
      <c r="K28" s="61">
        <v>0</v>
      </c>
      <c r="L28" s="60"/>
      <c r="M28" s="61"/>
      <c r="N28" s="60">
        <v>8</v>
      </c>
      <c r="O28" s="61">
        <v>4</v>
      </c>
      <c r="P28" s="68"/>
      <c r="Q28" s="69"/>
    </row>
    <row r="29" spans="1:17" s="14" customFormat="1" ht="16.2" customHeight="1" x14ac:dyDescent="0.35">
      <c r="A29" s="15" t="s">
        <v>66</v>
      </c>
      <c r="B29" s="27" t="s">
        <v>80</v>
      </c>
      <c r="C29" s="141">
        <f t="shared" si="0"/>
        <v>4</v>
      </c>
      <c r="D29" s="17">
        <f>SUM(K29,M29,O29,Q29)</f>
        <v>4</v>
      </c>
      <c r="E29" s="18" t="s">
        <v>81</v>
      </c>
      <c r="F29" s="18" t="s">
        <v>82</v>
      </c>
      <c r="G29" s="44" t="s">
        <v>83</v>
      </c>
      <c r="H29" s="137">
        <v>26</v>
      </c>
      <c r="I29" s="125">
        <v>0</v>
      </c>
      <c r="J29" s="60">
        <v>13</v>
      </c>
      <c r="K29" s="61">
        <v>3</v>
      </c>
      <c r="L29" s="60">
        <v>16</v>
      </c>
      <c r="M29" s="61">
        <v>0</v>
      </c>
      <c r="N29" s="60">
        <v>14</v>
      </c>
      <c r="O29" s="61">
        <v>1</v>
      </c>
      <c r="P29" s="66"/>
      <c r="Q29" s="67"/>
    </row>
    <row r="30" spans="1:17" s="14" customFormat="1" ht="16.2" customHeight="1" x14ac:dyDescent="0.35">
      <c r="A30" s="15" t="s">
        <v>149</v>
      </c>
      <c r="B30" s="16" t="s">
        <v>72</v>
      </c>
      <c r="C30" s="141">
        <f t="shared" si="0"/>
        <v>4</v>
      </c>
      <c r="D30" s="17">
        <f>SUM(I30,K30,M30,Q30)</f>
        <v>4</v>
      </c>
      <c r="E30" s="28" t="s">
        <v>45</v>
      </c>
      <c r="F30" s="28" t="s">
        <v>46</v>
      </c>
      <c r="G30" s="19" t="s">
        <v>73</v>
      </c>
      <c r="H30" s="93">
        <v>15</v>
      </c>
      <c r="I30" s="61">
        <v>3</v>
      </c>
      <c r="J30" s="60">
        <v>25</v>
      </c>
      <c r="K30" s="61">
        <v>0</v>
      </c>
      <c r="L30" s="60">
        <v>12</v>
      </c>
      <c r="M30" s="61">
        <v>1</v>
      </c>
      <c r="N30" s="143" t="s">
        <v>56</v>
      </c>
      <c r="O30" s="138"/>
      <c r="P30" s="68"/>
      <c r="Q30" s="69"/>
    </row>
    <row r="31" spans="1:17" s="14" customFormat="1" ht="16.2" customHeight="1" x14ac:dyDescent="0.35">
      <c r="A31" s="15" t="s">
        <v>157</v>
      </c>
      <c r="B31" s="16" t="s">
        <v>167</v>
      </c>
      <c r="C31" s="141">
        <f t="shared" si="0"/>
        <v>3</v>
      </c>
      <c r="D31" s="17">
        <f>SUM(O31,Q31)</f>
        <v>3</v>
      </c>
      <c r="E31" s="28" t="s">
        <v>168</v>
      </c>
      <c r="F31" s="28" t="s">
        <v>169</v>
      </c>
      <c r="G31" s="44" t="s">
        <v>85</v>
      </c>
      <c r="H31" s="93"/>
      <c r="I31" s="61"/>
      <c r="J31" s="60"/>
      <c r="K31" s="61"/>
      <c r="L31" s="60"/>
      <c r="M31" s="61"/>
      <c r="N31" s="60">
        <v>12</v>
      </c>
      <c r="O31" s="61">
        <v>3</v>
      </c>
      <c r="P31" s="68"/>
      <c r="Q31" s="69"/>
    </row>
    <row r="32" spans="1:17" s="14" customFormat="1" ht="16.2" customHeight="1" x14ac:dyDescent="0.35">
      <c r="A32" s="15" t="s">
        <v>158</v>
      </c>
      <c r="B32" s="16" t="s">
        <v>89</v>
      </c>
      <c r="C32" s="141">
        <f t="shared" si="0"/>
        <v>3</v>
      </c>
      <c r="D32" s="17">
        <f>SUM(I32,Q32)</f>
        <v>3</v>
      </c>
      <c r="E32" s="87" t="s">
        <v>93</v>
      </c>
      <c r="F32" s="87" t="s">
        <v>94</v>
      </c>
      <c r="G32" s="44" t="s">
        <v>135</v>
      </c>
      <c r="H32" s="93">
        <v>16</v>
      </c>
      <c r="I32" s="67">
        <v>3</v>
      </c>
      <c r="J32" s="60" t="s">
        <v>56</v>
      </c>
      <c r="K32" s="61"/>
      <c r="L32" s="60"/>
      <c r="M32" s="61"/>
      <c r="N32" s="60"/>
      <c r="O32" s="61"/>
      <c r="P32" s="89"/>
      <c r="Q32" s="90"/>
    </row>
    <row r="33" spans="1:17" s="14" customFormat="1" ht="16.2" customHeight="1" x14ac:dyDescent="0.35">
      <c r="A33" s="15" t="s">
        <v>159</v>
      </c>
      <c r="B33" s="16" t="s">
        <v>96</v>
      </c>
      <c r="C33" s="141">
        <f t="shared" si="0"/>
        <v>2</v>
      </c>
      <c r="D33" s="17">
        <f>SUM(I33,K33,O33,Q33)</f>
        <v>2</v>
      </c>
      <c r="E33" s="18" t="s">
        <v>45</v>
      </c>
      <c r="F33" s="18" t="s">
        <v>46</v>
      </c>
      <c r="G33" s="19" t="s">
        <v>97</v>
      </c>
      <c r="H33" s="93">
        <v>18</v>
      </c>
      <c r="I33" s="67">
        <v>1</v>
      </c>
      <c r="J33" s="60">
        <v>16</v>
      </c>
      <c r="K33" s="61">
        <v>1</v>
      </c>
      <c r="L33" s="143">
        <v>19</v>
      </c>
      <c r="M33" s="138">
        <v>0</v>
      </c>
      <c r="N33" s="60">
        <v>16</v>
      </c>
      <c r="O33" s="61">
        <v>0</v>
      </c>
      <c r="P33" s="64"/>
      <c r="Q33" s="65"/>
    </row>
    <row r="34" spans="1:17" s="14" customFormat="1" ht="16.2" customHeight="1" x14ac:dyDescent="0.35">
      <c r="A34" s="15" t="s">
        <v>160</v>
      </c>
      <c r="B34" s="27" t="s">
        <v>76</v>
      </c>
      <c r="C34" s="141">
        <f t="shared" si="0"/>
        <v>2</v>
      </c>
      <c r="D34" s="17">
        <f>SUM(K34,M34,Q34)</f>
        <v>2</v>
      </c>
      <c r="E34" s="18" t="s">
        <v>25</v>
      </c>
      <c r="F34" s="18" t="s">
        <v>25</v>
      </c>
      <c r="G34" s="44" t="s">
        <v>147</v>
      </c>
      <c r="H34" s="137" t="s">
        <v>56</v>
      </c>
      <c r="I34" s="125"/>
      <c r="J34" s="60">
        <v>9</v>
      </c>
      <c r="K34" s="61">
        <v>2</v>
      </c>
      <c r="L34" s="60">
        <v>15</v>
      </c>
      <c r="M34" s="61">
        <v>0</v>
      </c>
      <c r="N34" s="60" t="s">
        <v>56</v>
      </c>
      <c r="O34" s="61"/>
      <c r="P34" s="64"/>
      <c r="Q34" s="65"/>
    </row>
    <row r="35" spans="1:17" s="14" customFormat="1" ht="16.2" customHeight="1" x14ac:dyDescent="0.35">
      <c r="A35" s="15" t="s">
        <v>161</v>
      </c>
      <c r="B35" s="16" t="s">
        <v>111</v>
      </c>
      <c r="C35" s="141">
        <f t="shared" ref="C35:C48" si="1">SUM(I35,K35,M35,O35,Q35)</f>
        <v>1</v>
      </c>
      <c r="D35" s="17">
        <f>SUM(K35,Q35)</f>
        <v>1</v>
      </c>
      <c r="E35" s="87" t="s">
        <v>10</v>
      </c>
      <c r="F35" s="87" t="s">
        <v>10</v>
      </c>
      <c r="G35" s="19" t="s">
        <v>148</v>
      </c>
      <c r="H35" s="93"/>
      <c r="I35" s="67"/>
      <c r="J35" s="60">
        <v>15</v>
      </c>
      <c r="K35" s="61">
        <v>1</v>
      </c>
      <c r="L35" s="60"/>
      <c r="M35" s="61"/>
      <c r="N35" s="60"/>
      <c r="O35" s="61"/>
      <c r="P35" s="89"/>
      <c r="Q35" s="90"/>
    </row>
    <row r="36" spans="1:17" s="14" customFormat="1" ht="16.2" customHeight="1" x14ac:dyDescent="0.35">
      <c r="A36" s="15" t="s">
        <v>162</v>
      </c>
      <c r="B36" s="27" t="s">
        <v>91</v>
      </c>
      <c r="C36" s="141">
        <f t="shared" si="1"/>
        <v>1</v>
      </c>
      <c r="D36" s="17">
        <f>SUM(I36,K36,M36,Q36)</f>
        <v>1</v>
      </c>
      <c r="E36" s="87" t="s">
        <v>45</v>
      </c>
      <c r="F36" s="87" t="s">
        <v>46</v>
      </c>
      <c r="G36" s="19" t="s">
        <v>77</v>
      </c>
      <c r="H36" s="93">
        <v>22</v>
      </c>
      <c r="I36" s="67">
        <v>0</v>
      </c>
      <c r="J36" s="60">
        <v>19</v>
      </c>
      <c r="K36" s="61">
        <v>0</v>
      </c>
      <c r="L36" s="60">
        <v>18</v>
      </c>
      <c r="M36" s="61">
        <v>1</v>
      </c>
      <c r="N36" s="143" t="s">
        <v>56</v>
      </c>
      <c r="O36" s="138"/>
      <c r="P36" s="89"/>
      <c r="Q36" s="90"/>
    </row>
    <row r="37" spans="1:17" s="14" customFormat="1" ht="16.2" customHeight="1" x14ac:dyDescent="0.35">
      <c r="A37" s="15" t="s">
        <v>175</v>
      </c>
      <c r="B37" s="16" t="s">
        <v>100</v>
      </c>
      <c r="C37" s="141">
        <f t="shared" si="1"/>
        <v>1</v>
      </c>
      <c r="D37" s="17">
        <f>SUM(I37,K37,Q37)</f>
        <v>1</v>
      </c>
      <c r="E37" s="18" t="s">
        <v>25</v>
      </c>
      <c r="F37" s="18" t="s">
        <v>25</v>
      </c>
      <c r="G37" s="19" t="s">
        <v>21</v>
      </c>
      <c r="H37" s="93">
        <v>10</v>
      </c>
      <c r="I37" s="67">
        <v>1</v>
      </c>
      <c r="J37" s="60">
        <v>21</v>
      </c>
      <c r="K37" s="61">
        <v>0</v>
      </c>
      <c r="L37" s="60"/>
      <c r="M37" s="61"/>
      <c r="N37" s="60"/>
      <c r="O37" s="61"/>
      <c r="P37" s="89"/>
      <c r="Q37" s="90"/>
    </row>
    <row r="38" spans="1:17" s="14" customFormat="1" ht="16.2" customHeight="1" x14ac:dyDescent="0.35">
      <c r="A38" s="15" t="s">
        <v>176</v>
      </c>
      <c r="B38" s="16" t="s">
        <v>79</v>
      </c>
      <c r="C38" s="141">
        <f t="shared" si="1"/>
        <v>1</v>
      </c>
      <c r="D38" s="17">
        <f>SUM(I38,K38,Q38)</f>
        <v>1</v>
      </c>
      <c r="E38" s="18" t="s">
        <v>10</v>
      </c>
      <c r="F38" s="18" t="s">
        <v>10</v>
      </c>
      <c r="G38" s="19" t="s">
        <v>32</v>
      </c>
      <c r="H38" s="93">
        <v>17</v>
      </c>
      <c r="I38" s="67">
        <v>1</v>
      </c>
      <c r="J38" s="60">
        <v>27</v>
      </c>
      <c r="K38" s="61">
        <v>0</v>
      </c>
      <c r="L38" s="60"/>
      <c r="M38" s="61"/>
      <c r="N38" s="60"/>
      <c r="O38" s="61"/>
      <c r="P38" s="66"/>
      <c r="Q38" s="67"/>
    </row>
    <row r="39" spans="1:17" s="14" customFormat="1" ht="16.2" customHeight="1" x14ac:dyDescent="0.35">
      <c r="A39" s="15" t="s">
        <v>177</v>
      </c>
      <c r="B39" s="27" t="s">
        <v>54</v>
      </c>
      <c r="C39" s="141">
        <f t="shared" si="1"/>
        <v>0</v>
      </c>
      <c r="D39" s="121">
        <f>SUM(K39,M39,O39,Q39)</f>
        <v>0</v>
      </c>
      <c r="E39" s="45" t="s">
        <v>25</v>
      </c>
      <c r="F39" s="46" t="s">
        <v>25</v>
      </c>
      <c r="G39" s="44" t="s">
        <v>55</v>
      </c>
      <c r="H39" s="137" t="s">
        <v>56</v>
      </c>
      <c r="I39" s="125"/>
      <c r="J39" s="60">
        <v>17</v>
      </c>
      <c r="K39" s="61">
        <v>0</v>
      </c>
      <c r="L39" s="60">
        <v>14</v>
      </c>
      <c r="M39" s="61">
        <v>0</v>
      </c>
      <c r="N39" s="60">
        <v>13</v>
      </c>
      <c r="O39" s="61">
        <v>0</v>
      </c>
      <c r="P39" s="66"/>
      <c r="Q39" s="67"/>
    </row>
    <row r="40" spans="1:17" s="14" customFormat="1" ht="16.2" customHeight="1" x14ac:dyDescent="0.35">
      <c r="A40" s="15" t="s">
        <v>177</v>
      </c>
      <c r="B40" s="27" t="s">
        <v>138</v>
      </c>
      <c r="C40" s="141">
        <f t="shared" si="1"/>
        <v>0</v>
      </c>
      <c r="D40" s="121">
        <f>SUM(K40,Q40)</f>
        <v>0</v>
      </c>
      <c r="E40" s="45" t="s">
        <v>45</v>
      </c>
      <c r="F40" s="46" t="s">
        <v>46</v>
      </c>
      <c r="G40" s="19" t="s">
        <v>21</v>
      </c>
      <c r="H40" s="93"/>
      <c r="I40" s="67"/>
      <c r="J40" s="60">
        <v>20</v>
      </c>
      <c r="K40" s="61">
        <v>0</v>
      </c>
      <c r="L40" s="60"/>
      <c r="M40" s="61"/>
      <c r="N40" s="60"/>
      <c r="O40" s="61"/>
      <c r="P40" s="66"/>
      <c r="Q40" s="67"/>
    </row>
    <row r="41" spans="1:17" s="14" customFormat="1" ht="16.2" customHeight="1" x14ac:dyDescent="0.35">
      <c r="A41" s="15" t="s">
        <v>177</v>
      </c>
      <c r="B41" s="27" t="s">
        <v>112</v>
      </c>
      <c r="C41" s="141">
        <f t="shared" si="1"/>
        <v>0</v>
      </c>
      <c r="D41" s="121">
        <f>SUM(K41,Q41)</f>
        <v>0</v>
      </c>
      <c r="E41" s="119" t="s">
        <v>10</v>
      </c>
      <c r="F41" s="112" t="s">
        <v>10</v>
      </c>
      <c r="G41" s="103" t="s">
        <v>148</v>
      </c>
      <c r="H41" s="93"/>
      <c r="I41" s="67"/>
      <c r="J41" s="60">
        <v>24</v>
      </c>
      <c r="K41" s="61">
        <v>0</v>
      </c>
      <c r="L41" s="60"/>
      <c r="M41" s="61"/>
      <c r="N41" s="60"/>
      <c r="O41" s="61"/>
      <c r="P41" s="66"/>
      <c r="Q41" s="67"/>
    </row>
    <row r="42" spans="1:17" s="14" customFormat="1" ht="16.2" customHeight="1" x14ac:dyDescent="0.35">
      <c r="A42" s="15" t="s">
        <v>177</v>
      </c>
      <c r="B42" s="27" t="s">
        <v>117</v>
      </c>
      <c r="C42" s="141">
        <f t="shared" si="1"/>
        <v>0</v>
      </c>
      <c r="D42" s="121">
        <f>SUM(M42,Q42)</f>
        <v>0</v>
      </c>
      <c r="E42" s="112" t="s">
        <v>45</v>
      </c>
      <c r="F42" s="112" t="s">
        <v>46</v>
      </c>
      <c r="G42" s="44" t="s">
        <v>52</v>
      </c>
      <c r="H42" s="93"/>
      <c r="I42" s="67"/>
      <c r="J42" s="60" t="s">
        <v>56</v>
      </c>
      <c r="K42" s="61"/>
      <c r="L42" s="60">
        <v>20</v>
      </c>
      <c r="M42" s="61">
        <v>0</v>
      </c>
      <c r="N42" s="60"/>
      <c r="O42" s="61"/>
      <c r="P42" s="66"/>
      <c r="Q42" s="67"/>
    </row>
    <row r="43" spans="1:17" s="14" customFormat="1" ht="16.2" customHeight="1" x14ac:dyDescent="0.35">
      <c r="A43" s="15" t="s">
        <v>177</v>
      </c>
      <c r="B43" s="27" t="s">
        <v>70</v>
      </c>
      <c r="C43" s="141">
        <f t="shared" si="1"/>
        <v>0</v>
      </c>
      <c r="D43" s="121">
        <f>SUM(I43,K43,O43,Q43)</f>
        <v>0</v>
      </c>
      <c r="E43" s="46" t="s">
        <v>35</v>
      </c>
      <c r="F43" s="46" t="s">
        <v>71</v>
      </c>
      <c r="G43" s="19" t="s">
        <v>143</v>
      </c>
      <c r="H43" s="93">
        <v>19</v>
      </c>
      <c r="I43" s="67">
        <v>0</v>
      </c>
      <c r="J43" s="60">
        <v>26</v>
      </c>
      <c r="K43" s="61">
        <v>0</v>
      </c>
      <c r="L43" s="143" t="s">
        <v>56</v>
      </c>
      <c r="M43" s="138"/>
      <c r="N43" s="60">
        <v>18</v>
      </c>
      <c r="O43" s="61">
        <v>0</v>
      </c>
      <c r="P43" s="66"/>
      <c r="Q43" s="67"/>
    </row>
    <row r="44" spans="1:17" s="14" customFormat="1" ht="16.2" customHeight="1" x14ac:dyDescent="0.35">
      <c r="A44" s="15" t="s">
        <v>177</v>
      </c>
      <c r="B44" s="27" t="s">
        <v>144</v>
      </c>
      <c r="C44" s="141">
        <f t="shared" si="1"/>
        <v>0</v>
      </c>
      <c r="D44" s="121">
        <f>SUM(K44,Q44)</f>
        <v>0</v>
      </c>
      <c r="E44" s="45" t="s">
        <v>10</v>
      </c>
      <c r="F44" s="46" t="s">
        <v>10</v>
      </c>
      <c r="G44" s="103" t="s">
        <v>90</v>
      </c>
      <c r="H44" s="93"/>
      <c r="I44" s="67"/>
      <c r="J44" s="60">
        <v>29</v>
      </c>
      <c r="K44" s="61">
        <v>0</v>
      </c>
      <c r="L44" s="60"/>
      <c r="M44" s="61"/>
      <c r="N44" s="60"/>
      <c r="O44" s="61"/>
      <c r="P44" s="66"/>
      <c r="Q44" s="67"/>
    </row>
    <row r="45" spans="1:17" s="14" customFormat="1" ht="16.2" customHeight="1" x14ac:dyDescent="0.35">
      <c r="A45" s="15" t="s">
        <v>177</v>
      </c>
      <c r="B45" s="27" t="s">
        <v>113</v>
      </c>
      <c r="C45" s="141">
        <f t="shared" si="1"/>
        <v>0</v>
      </c>
      <c r="D45" s="121">
        <f>SUM(K45,Q45)</f>
        <v>0</v>
      </c>
      <c r="E45" s="112" t="s">
        <v>41</v>
      </c>
      <c r="F45" s="112" t="s">
        <v>42</v>
      </c>
      <c r="G45" s="113" t="s">
        <v>92</v>
      </c>
      <c r="H45" s="93"/>
      <c r="I45" s="67"/>
      <c r="J45" s="60">
        <v>30</v>
      </c>
      <c r="K45" s="61">
        <v>0</v>
      </c>
      <c r="L45" s="60"/>
      <c r="M45" s="61"/>
      <c r="N45" s="60"/>
      <c r="O45" s="61"/>
      <c r="P45" s="66"/>
      <c r="Q45" s="67"/>
    </row>
    <row r="46" spans="1:17" s="14" customFormat="1" ht="16.2" customHeight="1" x14ac:dyDescent="0.35">
      <c r="A46" s="15" t="s">
        <v>177</v>
      </c>
      <c r="B46" s="27" t="s">
        <v>114</v>
      </c>
      <c r="C46" s="141">
        <f t="shared" si="1"/>
        <v>0</v>
      </c>
      <c r="D46" s="121">
        <f>SUM(K46,Q46)</f>
        <v>0</v>
      </c>
      <c r="E46" s="112" t="s">
        <v>115</v>
      </c>
      <c r="F46" s="112" t="s">
        <v>116</v>
      </c>
      <c r="G46" s="44" t="s">
        <v>52</v>
      </c>
      <c r="H46" s="93"/>
      <c r="I46" s="67"/>
      <c r="J46" s="60">
        <v>32</v>
      </c>
      <c r="K46" s="61">
        <v>0</v>
      </c>
      <c r="L46" s="60"/>
      <c r="M46" s="61"/>
      <c r="N46" s="60"/>
      <c r="O46" s="61"/>
      <c r="P46" s="66"/>
      <c r="Q46" s="67"/>
    </row>
    <row r="47" spans="1:17" s="14" customFormat="1" ht="16.2" customHeight="1" x14ac:dyDescent="0.35">
      <c r="A47" s="15" t="s">
        <v>177</v>
      </c>
      <c r="B47" s="16" t="s">
        <v>28</v>
      </c>
      <c r="C47" s="141">
        <f t="shared" si="1"/>
        <v>0</v>
      </c>
      <c r="D47" s="17">
        <f>SUM(I47,Q47)</f>
        <v>0</v>
      </c>
      <c r="E47" s="18" t="s">
        <v>10</v>
      </c>
      <c r="F47" s="18" t="s">
        <v>10</v>
      </c>
      <c r="G47" s="19" t="s">
        <v>29</v>
      </c>
      <c r="H47" s="93">
        <v>23</v>
      </c>
      <c r="I47" s="67">
        <v>0</v>
      </c>
      <c r="J47" s="60"/>
      <c r="K47" s="61"/>
      <c r="L47" s="60"/>
      <c r="M47" s="61"/>
      <c r="N47" s="60"/>
      <c r="O47" s="61"/>
      <c r="P47" s="66"/>
      <c r="Q47" s="67"/>
    </row>
    <row r="48" spans="1:17" s="14" customFormat="1" ht="16.2" customHeight="1" x14ac:dyDescent="0.35">
      <c r="A48" s="15" t="s">
        <v>177</v>
      </c>
      <c r="B48" s="16" t="s">
        <v>103</v>
      </c>
      <c r="C48" s="141">
        <f t="shared" si="1"/>
        <v>0</v>
      </c>
      <c r="D48" s="17">
        <f>SUM(I48,Q48)</f>
        <v>0</v>
      </c>
      <c r="E48" s="18" t="s">
        <v>25</v>
      </c>
      <c r="F48" s="18" t="s">
        <v>25</v>
      </c>
      <c r="G48" s="19" t="s">
        <v>21</v>
      </c>
      <c r="H48" s="93">
        <v>24</v>
      </c>
      <c r="I48" s="65">
        <v>0</v>
      </c>
      <c r="J48" s="60"/>
      <c r="K48" s="61"/>
      <c r="L48" s="60"/>
      <c r="M48" s="61"/>
      <c r="N48" s="60"/>
      <c r="O48" s="61"/>
      <c r="P48" s="66"/>
      <c r="Q48" s="67"/>
    </row>
    <row r="49" spans="1:17" s="14" customFormat="1" ht="16.2" customHeight="1" x14ac:dyDescent="0.35">
      <c r="A49" s="15"/>
      <c r="B49" s="27" t="s">
        <v>61</v>
      </c>
      <c r="C49" s="141">
        <f t="shared" ref="C49:C50" si="2">SUM(I49,K49,M49,O49,Q49)</f>
        <v>0</v>
      </c>
      <c r="D49" s="121">
        <f>SUM(Q49)</f>
        <v>0</v>
      </c>
      <c r="E49" s="45" t="s">
        <v>10</v>
      </c>
      <c r="F49" s="46" t="s">
        <v>10</v>
      </c>
      <c r="G49" s="44" t="s">
        <v>156</v>
      </c>
      <c r="H49" s="93" t="s">
        <v>56</v>
      </c>
      <c r="I49" s="67"/>
      <c r="J49" s="60" t="s">
        <v>56</v>
      </c>
      <c r="K49" s="61"/>
      <c r="L49" s="60" t="s">
        <v>56</v>
      </c>
      <c r="M49" s="61"/>
      <c r="N49" s="60"/>
      <c r="O49" s="61"/>
      <c r="P49" s="66"/>
      <c r="Q49" s="67"/>
    </row>
    <row r="50" spans="1:17" s="14" customFormat="1" ht="16.2" customHeight="1" x14ac:dyDescent="0.35">
      <c r="A50" s="15"/>
      <c r="B50" s="27" t="s">
        <v>74</v>
      </c>
      <c r="C50" s="141">
        <f t="shared" si="2"/>
        <v>0</v>
      </c>
      <c r="D50" s="121">
        <f t="shared" ref="D50:D52" si="3">SUM(Q50)</f>
        <v>0</v>
      </c>
      <c r="E50" s="45" t="s">
        <v>64</v>
      </c>
      <c r="F50" s="46" t="s">
        <v>75</v>
      </c>
      <c r="G50" s="44" t="s">
        <v>150</v>
      </c>
      <c r="H50" s="93" t="s">
        <v>56</v>
      </c>
      <c r="I50" s="67"/>
      <c r="J50" s="60" t="s">
        <v>56</v>
      </c>
      <c r="K50" s="61"/>
      <c r="L50" s="60" t="s">
        <v>56</v>
      </c>
      <c r="M50" s="61"/>
      <c r="N50" s="60" t="s">
        <v>56</v>
      </c>
      <c r="O50" s="61"/>
      <c r="P50" s="66"/>
      <c r="Q50" s="67"/>
    </row>
    <row r="51" spans="1:17" s="14" customFormat="1" ht="16.2" customHeight="1" x14ac:dyDescent="0.35">
      <c r="A51" s="15"/>
      <c r="B51" s="27" t="s">
        <v>140</v>
      </c>
      <c r="C51" s="141">
        <f>SUM(I51,K51,M51,O51,Q51)</f>
        <v>0</v>
      </c>
      <c r="D51" s="121">
        <f t="shared" si="3"/>
        <v>0</v>
      </c>
      <c r="E51" s="119" t="s">
        <v>25</v>
      </c>
      <c r="F51" s="112" t="s">
        <v>25</v>
      </c>
      <c r="G51" s="19" t="s">
        <v>55</v>
      </c>
      <c r="H51" s="93"/>
      <c r="I51" s="67"/>
      <c r="J51" s="60" t="s">
        <v>56</v>
      </c>
      <c r="K51" s="61"/>
      <c r="L51" s="60"/>
      <c r="M51" s="61"/>
      <c r="N51" s="60"/>
      <c r="O51" s="61"/>
      <c r="P51" s="66"/>
      <c r="Q51" s="67"/>
    </row>
    <row r="52" spans="1:17" s="14" customFormat="1" ht="16.2" customHeight="1" x14ac:dyDescent="0.35">
      <c r="A52" s="15"/>
      <c r="B52" s="27" t="s">
        <v>110</v>
      </c>
      <c r="C52" s="141">
        <f t="shared" ref="C52:C53" si="4">SUM(I52,K52,M52,O52,Q52)</f>
        <v>0</v>
      </c>
      <c r="D52" s="121">
        <f t="shared" si="3"/>
        <v>0</v>
      </c>
      <c r="E52" s="119" t="s">
        <v>10</v>
      </c>
      <c r="F52" s="112" t="s">
        <v>10</v>
      </c>
      <c r="G52" s="44" t="s">
        <v>90</v>
      </c>
      <c r="H52" s="93"/>
      <c r="I52" s="67"/>
      <c r="J52" s="60" t="s">
        <v>56</v>
      </c>
      <c r="K52" s="61"/>
      <c r="L52" s="60"/>
      <c r="M52" s="61"/>
      <c r="N52" s="60"/>
      <c r="O52" s="61"/>
      <c r="P52" s="66"/>
      <c r="Q52" s="67"/>
    </row>
    <row r="53" spans="1:17" s="14" customFormat="1" ht="16.2" customHeight="1" thickBot="1" x14ac:dyDescent="0.4">
      <c r="A53" s="29"/>
      <c r="B53" s="30" t="s">
        <v>40</v>
      </c>
      <c r="C53" s="142">
        <f t="shared" si="4"/>
        <v>0</v>
      </c>
      <c r="D53" s="31">
        <f>SUM(Q53)</f>
        <v>0</v>
      </c>
      <c r="E53" s="32" t="s">
        <v>41</v>
      </c>
      <c r="F53" s="32" t="s">
        <v>42</v>
      </c>
      <c r="G53" s="33" t="s">
        <v>92</v>
      </c>
      <c r="H53" s="98" t="s">
        <v>56</v>
      </c>
      <c r="I53" s="71"/>
      <c r="J53" s="99"/>
      <c r="K53" s="100"/>
      <c r="L53" s="99"/>
      <c r="M53" s="73"/>
      <c r="N53" s="72"/>
      <c r="O53" s="73"/>
      <c r="P53" s="72"/>
      <c r="Q53" s="73"/>
    </row>
    <row r="55" spans="1:17" ht="15.45" customHeight="1" x14ac:dyDescent="0.25"/>
  </sheetData>
  <sortState xmlns:xlrd2="http://schemas.microsoft.com/office/spreadsheetml/2017/richdata2" ref="B33:O34">
    <sortCondition ref="K33:K34"/>
  </sortState>
  <mergeCells count="13">
    <mergeCell ref="P4:Q5"/>
    <mergeCell ref="A2:Q2"/>
    <mergeCell ref="A4:A6"/>
    <mergeCell ref="B4:B6"/>
    <mergeCell ref="C4:C6"/>
    <mergeCell ref="E4:E6"/>
    <mergeCell ref="F4:F6"/>
    <mergeCell ref="G4:G6"/>
    <mergeCell ref="H4:I5"/>
    <mergeCell ref="J4:K5"/>
    <mergeCell ref="L4:M5"/>
    <mergeCell ref="N4:O5"/>
    <mergeCell ref="D4:D6"/>
  </mergeCells>
  <conditionalFormatting sqref="B18 B7:D9 B16 B10:B13 C20:D24 C9:D18 C32:D33 C26:D27 E39:F40 B35:D35 B37:D41 E52:F52 C53:D53 B43:D46 B51:C52">
    <cfRule type="cellIs" dxfId="88" priority="60" operator="equal">
      <formula>"-"</formula>
    </cfRule>
  </conditionalFormatting>
  <conditionalFormatting sqref="E7:E12 E18 E35 E16 E37">
    <cfRule type="cellIs" dxfId="87" priority="63" operator="equal">
      <formula>"-"</formula>
    </cfRule>
  </conditionalFormatting>
  <conditionalFormatting sqref="F7:F12 F18 F35 F16 F37">
    <cfRule type="cellIs" dxfId="86" priority="64" operator="equal">
      <formula>"-"</formula>
    </cfRule>
  </conditionalFormatting>
  <conditionalFormatting sqref="B24 B26">
    <cfRule type="cellIs" dxfId="85" priority="68" operator="equal">
      <formula>"-"</formula>
    </cfRule>
  </conditionalFormatting>
  <conditionalFormatting sqref="E24 E26">
    <cfRule type="cellIs" dxfId="84" priority="69" operator="equal">
      <formula>"-"</formula>
    </cfRule>
  </conditionalFormatting>
  <conditionalFormatting sqref="F24 F26">
    <cfRule type="cellIs" dxfId="83" priority="70" operator="equal">
      <formula>"-"</formula>
    </cfRule>
  </conditionalFormatting>
  <conditionalFormatting sqref="B17">
    <cfRule type="cellIs" dxfId="82" priority="71" operator="equal">
      <formula>"-"</formula>
    </cfRule>
  </conditionalFormatting>
  <conditionalFormatting sqref="E17">
    <cfRule type="cellIs" dxfId="81" priority="72" operator="equal">
      <formula>"-"</formula>
    </cfRule>
  </conditionalFormatting>
  <conditionalFormatting sqref="F17">
    <cfRule type="cellIs" dxfId="80" priority="73" operator="equal">
      <formula>"-"</formula>
    </cfRule>
  </conditionalFormatting>
  <conditionalFormatting sqref="B22">
    <cfRule type="cellIs" dxfId="79" priority="74" operator="equal">
      <formula>"-"</formula>
    </cfRule>
  </conditionalFormatting>
  <conditionalFormatting sqref="E22">
    <cfRule type="cellIs" dxfId="78" priority="75" operator="equal">
      <formula>"-"</formula>
    </cfRule>
  </conditionalFormatting>
  <conditionalFormatting sqref="F22">
    <cfRule type="cellIs" dxfId="77" priority="76" operator="equal">
      <formula>"-"</formula>
    </cfRule>
  </conditionalFormatting>
  <conditionalFormatting sqref="F23">
    <cfRule type="cellIs" dxfId="76" priority="77" operator="equal">
      <formula>"-"</formula>
    </cfRule>
  </conditionalFormatting>
  <conditionalFormatting sqref="B23">
    <cfRule type="cellIs" dxfId="75" priority="80" operator="equal">
      <formula>"-"</formula>
    </cfRule>
  </conditionalFormatting>
  <conditionalFormatting sqref="E23">
    <cfRule type="cellIs" dxfId="74" priority="81" operator="equal">
      <formula>"-"</formula>
    </cfRule>
  </conditionalFormatting>
  <conditionalFormatting sqref="B27">
    <cfRule type="cellIs" dxfId="73" priority="86" operator="equal">
      <formula>"-"</formula>
    </cfRule>
  </conditionalFormatting>
  <conditionalFormatting sqref="F38">
    <cfRule type="cellIs" dxfId="72" priority="88" operator="equal">
      <formula>"-"</formula>
    </cfRule>
  </conditionalFormatting>
  <conditionalFormatting sqref="B32">
    <cfRule type="cellIs" dxfId="71" priority="89" operator="equal">
      <formula>"-"</formula>
    </cfRule>
  </conditionalFormatting>
  <conditionalFormatting sqref="F53">
    <cfRule type="cellIs" dxfId="70" priority="91" operator="equal">
      <formula>"-"</formula>
    </cfRule>
  </conditionalFormatting>
  <conditionalFormatting sqref="E38">
    <cfRule type="cellIs" dxfId="69" priority="97" operator="equal">
      <formula>"-"</formula>
    </cfRule>
  </conditionalFormatting>
  <conditionalFormatting sqref="B53">
    <cfRule type="cellIs" dxfId="68" priority="98" operator="equal">
      <formula>"-"</formula>
    </cfRule>
  </conditionalFormatting>
  <conditionalFormatting sqref="E53">
    <cfRule type="cellIs" dxfId="67" priority="99" operator="equal">
      <formula>"-"</formula>
    </cfRule>
  </conditionalFormatting>
  <conditionalFormatting sqref="B14:B15">
    <cfRule type="cellIs" dxfId="66" priority="109" operator="equal">
      <formula>"-"</formula>
    </cfRule>
  </conditionalFormatting>
  <conditionalFormatting sqref="E14:E15">
    <cfRule type="cellIs" dxfId="65" priority="110" operator="equal">
      <formula>"-"</formula>
    </cfRule>
  </conditionalFormatting>
  <conditionalFormatting sqref="F14:F15">
    <cfRule type="cellIs" dxfId="64" priority="111" operator="equal">
      <formula>"-"</formula>
    </cfRule>
  </conditionalFormatting>
  <conditionalFormatting sqref="F20:F21">
    <cfRule type="cellIs" dxfId="63" priority="113" operator="equal">
      <formula>"-"</formula>
    </cfRule>
  </conditionalFormatting>
  <conditionalFormatting sqref="B20:B21">
    <cfRule type="cellIs" dxfId="62" priority="119" operator="equal">
      <formula>"-"</formula>
    </cfRule>
  </conditionalFormatting>
  <conditionalFormatting sqref="E20:E21">
    <cfRule type="cellIs" dxfId="61" priority="120" operator="equal">
      <formula>"-"</formula>
    </cfRule>
  </conditionalFormatting>
  <conditionalFormatting sqref="E13">
    <cfRule type="cellIs" dxfId="60" priority="57" operator="equal">
      <formula>"-"</formula>
    </cfRule>
  </conditionalFormatting>
  <conditionalFormatting sqref="F13">
    <cfRule type="cellIs" dxfId="59" priority="58" operator="equal">
      <formula>"-"</formula>
    </cfRule>
  </conditionalFormatting>
  <conditionalFormatting sqref="B33">
    <cfRule type="cellIs" dxfId="58" priority="54" operator="equal">
      <formula>"-"</formula>
    </cfRule>
  </conditionalFormatting>
  <conditionalFormatting sqref="E33">
    <cfRule type="cellIs" dxfId="57" priority="55" operator="equal">
      <formula>"-"</formula>
    </cfRule>
  </conditionalFormatting>
  <conditionalFormatting sqref="F33">
    <cfRule type="cellIs" dxfId="56" priority="56" operator="equal">
      <formula>"-"</formula>
    </cfRule>
  </conditionalFormatting>
  <conditionalFormatting sqref="B19 E19:F19">
    <cfRule type="cellIs" dxfId="55" priority="44" operator="equal">
      <formula>"-"</formula>
    </cfRule>
  </conditionalFormatting>
  <conditionalFormatting sqref="C19:D19">
    <cfRule type="cellIs" dxfId="54" priority="45" operator="equal">
      <formula>"-"</formula>
    </cfRule>
  </conditionalFormatting>
  <conditionalFormatting sqref="B25 E25:F25">
    <cfRule type="cellIs" dxfId="53" priority="42" operator="equal">
      <formula>"-"</formula>
    </cfRule>
  </conditionalFormatting>
  <conditionalFormatting sqref="C25:D25">
    <cfRule type="cellIs" dxfId="52" priority="43" operator="equal">
      <formula>"-"</formula>
    </cfRule>
  </conditionalFormatting>
  <conditionalFormatting sqref="E32:F32">
    <cfRule type="cellIs" dxfId="51" priority="35" operator="equal">
      <formula>"-"</formula>
    </cfRule>
  </conditionalFormatting>
  <conditionalFormatting sqref="E27">
    <cfRule type="cellIs" dxfId="50" priority="36" operator="equal">
      <formula>"-"</formula>
    </cfRule>
  </conditionalFormatting>
  <conditionalFormatting sqref="F27">
    <cfRule type="cellIs" dxfId="49" priority="37" operator="equal">
      <formula>"-"</formula>
    </cfRule>
  </conditionalFormatting>
  <conditionalFormatting sqref="E41:F41">
    <cfRule type="cellIs" dxfId="48" priority="32" operator="equal">
      <formula>"-"</formula>
    </cfRule>
  </conditionalFormatting>
  <conditionalFormatting sqref="E43:F43">
    <cfRule type="cellIs" dxfId="47" priority="31" operator="equal">
      <formula>"-"</formula>
    </cfRule>
  </conditionalFormatting>
  <conditionalFormatting sqref="E44:F44">
    <cfRule type="cellIs" dxfId="46" priority="30" operator="equal">
      <formula>"-"</formula>
    </cfRule>
  </conditionalFormatting>
  <conditionalFormatting sqref="E45:F45">
    <cfRule type="cellIs" dxfId="45" priority="29" operator="equal">
      <formula>"-"</formula>
    </cfRule>
  </conditionalFormatting>
  <conditionalFormatting sqref="E46:F46 E51:F51">
    <cfRule type="cellIs" dxfId="44" priority="27" operator="equal">
      <formula>"-"</formula>
    </cfRule>
  </conditionalFormatting>
  <conditionalFormatting sqref="B47">
    <cfRule type="cellIs" dxfId="43" priority="19" operator="equal">
      <formula>"-"</formula>
    </cfRule>
  </conditionalFormatting>
  <conditionalFormatting sqref="C47:D48">
    <cfRule type="cellIs" dxfId="42" priority="22" operator="equal">
      <formula>"-"</formula>
    </cfRule>
  </conditionalFormatting>
  <conditionalFormatting sqref="B48">
    <cfRule type="cellIs" dxfId="41" priority="23" operator="equal">
      <formula>"-"</formula>
    </cfRule>
  </conditionalFormatting>
  <conditionalFormatting sqref="E48">
    <cfRule type="cellIs" dxfId="40" priority="24" operator="equal">
      <formula>"-"</formula>
    </cfRule>
  </conditionalFormatting>
  <conditionalFormatting sqref="F48">
    <cfRule type="cellIs" dxfId="39" priority="25" operator="equal">
      <formula>"-"</formula>
    </cfRule>
  </conditionalFormatting>
  <conditionalFormatting sqref="E47">
    <cfRule type="cellIs" dxfId="38" priority="20" operator="equal">
      <formula>"-"</formula>
    </cfRule>
  </conditionalFormatting>
  <conditionalFormatting sqref="F47">
    <cfRule type="cellIs" dxfId="37" priority="21" operator="equal">
      <formula>"-"</formula>
    </cfRule>
  </conditionalFormatting>
  <conditionalFormatting sqref="B28:D28 B30:D30">
    <cfRule type="cellIs" dxfId="36" priority="16" operator="equal">
      <formula>"-"</formula>
    </cfRule>
  </conditionalFormatting>
  <conditionalFormatting sqref="E31:F31">
    <cfRule type="cellIs" dxfId="35" priority="13" operator="equal">
      <formula>"-"</formula>
    </cfRule>
  </conditionalFormatting>
  <conditionalFormatting sqref="E28 E30">
    <cfRule type="cellIs" dxfId="34" priority="17" operator="equal">
      <formula>"-"</formula>
    </cfRule>
  </conditionalFormatting>
  <conditionalFormatting sqref="F28 F30">
    <cfRule type="cellIs" dxfId="33" priority="18" operator="equal">
      <formula>"-"</formula>
    </cfRule>
  </conditionalFormatting>
  <conditionalFormatting sqref="C31:D31">
    <cfRule type="cellIs" dxfId="32" priority="14" operator="equal">
      <formula>"-"</formula>
    </cfRule>
  </conditionalFormatting>
  <conditionalFormatting sqref="B31">
    <cfRule type="cellIs" dxfId="31" priority="15" operator="equal">
      <formula>"-"</formula>
    </cfRule>
  </conditionalFormatting>
  <conditionalFormatting sqref="C34:D34">
    <cfRule type="cellIs" dxfId="30" priority="11" operator="equal">
      <formula>"-"</formula>
    </cfRule>
  </conditionalFormatting>
  <conditionalFormatting sqref="B34">
    <cfRule type="cellIs" dxfId="29" priority="12" operator="equal">
      <formula>"-"</formula>
    </cfRule>
  </conditionalFormatting>
  <conditionalFormatting sqref="E34:F34">
    <cfRule type="cellIs" dxfId="28" priority="10" operator="equal">
      <formula>"-"</formula>
    </cfRule>
  </conditionalFormatting>
  <conditionalFormatting sqref="B36:D36">
    <cfRule type="cellIs" dxfId="27" priority="9" operator="equal">
      <formula>"-"</formula>
    </cfRule>
  </conditionalFormatting>
  <conditionalFormatting sqref="E36:F36">
    <cfRule type="cellIs" dxfId="26" priority="8" operator="equal">
      <formula>"-"</formula>
    </cfRule>
  </conditionalFormatting>
  <conditionalFormatting sqref="C42:D42">
    <cfRule type="cellIs" dxfId="25" priority="6" operator="equal">
      <formula>"-"</formula>
    </cfRule>
  </conditionalFormatting>
  <conditionalFormatting sqref="B42">
    <cfRule type="cellIs" dxfId="24" priority="7" operator="equal">
      <formula>"-"</formula>
    </cfRule>
  </conditionalFormatting>
  <conditionalFormatting sqref="E42:F42">
    <cfRule type="cellIs" dxfId="23" priority="5" operator="equal">
      <formula>"-"</formula>
    </cfRule>
  </conditionalFormatting>
  <conditionalFormatting sqref="E49:F50">
    <cfRule type="cellIs" dxfId="22" priority="3" operator="equal">
      <formula>"-"</formula>
    </cfRule>
  </conditionalFormatting>
  <conditionalFormatting sqref="B49:D49 B50:C50 D50:D52">
    <cfRule type="cellIs" dxfId="21" priority="4" operator="equal">
      <formula>"-"</formula>
    </cfRule>
  </conditionalFormatting>
  <conditionalFormatting sqref="B29:D29">
    <cfRule type="cellIs" dxfId="20" priority="2" operator="equal">
      <formula>"-"</formula>
    </cfRule>
  </conditionalFormatting>
  <conditionalFormatting sqref="E29:F29">
    <cfRule type="cellIs" dxfId="19" priority="1" operator="equal">
      <formula>"-"</formula>
    </cfRule>
  </conditionalFormatting>
  <printOptions horizontalCentered="1"/>
  <pageMargins left="0.196527777777778" right="0.196527777777778" top="0.27569444444444402" bottom="0.23611111111111099" header="0.51180555555555496" footer="0.51180555555555496"/>
  <pageSetup paperSize="9" scale="54" firstPageNumber="0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21"/>
  <sheetViews>
    <sheetView zoomScale="80" zoomScaleNormal="80" zoomScalePageLayoutView="75" workbookViewId="0">
      <selection activeCell="N4" sqref="N4:O5"/>
    </sheetView>
  </sheetViews>
  <sheetFormatPr defaultRowHeight="13.2" x14ac:dyDescent="0.25"/>
  <cols>
    <col min="1" max="1" width="7.6640625" customWidth="1"/>
    <col min="2" max="2" width="26.88671875" customWidth="1"/>
    <col min="3" max="4" width="12.5546875" customWidth="1"/>
    <col min="5" max="5" width="22.6640625" customWidth="1"/>
    <col min="6" max="6" width="20" customWidth="1"/>
    <col min="7" max="7" width="33.6640625" customWidth="1"/>
    <col min="8" max="17" width="10.6640625" customWidth="1"/>
    <col min="18" max="1024" width="8.44140625" customWidth="1"/>
  </cols>
  <sheetData>
    <row r="1" spans="1:17" ht="3" customHeight="1" x14ac:dyDescent="0.25">
      <c r="A1" s="1"/>
      <c r="B1" s="2"/>
      <c r="C1" s="2"/>
      <c r="D1" s="2"/>
      <c r="E1" s="2"/>
      <c r="F1" s="2"/>
      <c r="G1" s="2"/>
      <c r="H1" s="3"/>
      <c r="I1" s="3"/>
      <c r="J1" s="3"/>
      <c r="K1" s="3"/>
      <c r="L1" s="3"/>
      <c r="M1" s="3"/>
      <c r="N1" s="3"/>
      <c r="O1" s="3"/>
    </row>
    <row r="2" spans="1:17" ht="106.5" customHeight="1" x14ac:dyDescent="0.35">
      <c r="A2" s="146" t="s">
        <v>87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</row>
    <row r="3" spans="1:17" ht="12.45" customHeight="1" thickBot="1" x14ac:dyDescent="0.4">
      <c r="A3" s="4"/>
      <c r="B3" s="4"/>
      <c r="C3" s="4"/>
      <c r="D3" s="120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7" ht="60" customHeight="1" thickBot="1" x14ac:dyDescent="0.3">
      <c r="A4" s="147" t="s">
        <v>0</v>
      </c>
      <c r="B4" s="148" t="s">
        <v>1</v>
      </c>
      <c r="C4" s="149" t="s">
        <v>2</v>
      </c>
      <c r="D4" s="153" t="s">
        <v>166</v>
      </c>
      <c r="E4" s="149" t="s">
        <v>3</v>
      </c>
      <c r="F4" s="149" t="s">
        <v>4</v>
      </c>
      <c r="G4" s="149" t="s">
        <v>5</v>
      </c>
      <c r="H4" s="147" t="s">
        <v>107</v>
      </c>
      <c r="I4" s="150"/>
      <c r="J4" s="145" t="s">
        <v>106</v>
      </c>
      <c r="K4" s="145"/>
      <c r="L4" s="145" t="s">
        <v>164</v>
      </c>
      <c r="M4" s="145"/>
      <c r="N4" s="145" t="s">
        <v>178</v>
      </c>
      <c r="O4" s="145"/>
      <c r="P4" s="145" t="s">
        <v>146</v>
      </c>
      <c r="Q4" s="145"/>
    </row>
    <row r="5" spans="1:17" ht="57.75" customHeight="1" thickBot="1" x14ac:dyDescent="0.3">
      <c r="A5" s="147"/>
      <c r="B5" s="148"/>
      <c r="C5" s="149"/>
      <c r="D5" s="154"/>
      <c r="E5" s="149"/>
      <c r="F5" s="149"/>
      <c r="G5" s="149"/>
      <c r="H5" s="151"/>
      <c r="I5" s="152"/>
      <c r="J5" s="145"/>
      <c r="K5" s="145"/>
      <c r="L5" s="145"/>
      <c r="M5" s="145"/>
      <c r="N5" s="145"/>
      <c r="O5" s="145"/>
      <c r="P5" s="145"/>
      <c r="Q5" s="145"/>
    </row>
    <row r="6" spans="1:17" ht="21" customHeight="1" thickBot="1" x14ac:dyDescent="0.3">
      <c r="A6" s="147"/>
      <c r="B6" s="148"/>
      <c r="C6" s="149"/>
      <c r="D6" s="155"/>
      <c r="E6" s="149"/>
      <c r="F6" s="149"/>
      <c r="G6" s="149"/>
      <c r="H6" s="57" t="s">
        <v>6</v>
      </c>
      <c r="I6" s="6" t="s">
        <v>7</v>
      </c>
      <c r="J6" s="5" t="s">
        <v>6</v>
      </c>
      <c r="K6" s="6" t="s">
        <v>7</v>
      </c>
      <c r="L6" s="35" t="s">
        <v>6</v>
      </c>
      <c r="M6" s="36" t="s">
        <v>7</v>
      </c>
      <c r="N6" s="5" t="s">
        <v>6</v>
      </c>
      <c r="O6" s="6" t="s">
        <v>7</v>
      </c>
      <c r="P6" s="5" t="s">
        <v>6</v>
      </c>
      <c r="Q6" s="6" t="s">
        <v>7</v>
      </c>
    </row>
    <row r="7" spans="1:17" s="14" customFormat="1" ht="16.2" customHeight="1" x14ac:dyDescent="0.35">
      <c r="A7" s="7" t="s">
        <v>8</v>
      </c>
      <c r="B7" s="8" t="s">
        <v>31</v>
      </c>
      <c r="C7" s="9">
        <f t="shared" ref="C7:C19" si="0">SUM(I7,K7,M7,O7,Q7)</f>
        <v>100</v>
      </c>
      <c r="D7" s="9">
        <f>SUM(I7,K7,M7,Q7)</f>
        <v>75</v>
      </c>
      <c r="E7" s="86" t="s">
        <v>10</v>
      </c>
      <c r="F7" s="86" t="s">
        <v>10</v>
      </c>
      <c r="G7" s="11" t="s">
        <v>32</v>
      </c>
      <c r="H7" s="74">
        <v>1</v>
      </c>
      <c r="I7" s="75">
        <v>25</v>
      </c>
      <c r="J7" s="74">
        <v>1</v>
      </c>
      <c r="K7" s="75">
        <v>25</v>
      </c>
      <c r="L7" s="74">
        <v>1</v>
      </c>
      <c r="M7" s="75">
        <v>25</v>
      </c>
      <c r="N7" s="122">
        <v>1</v>
      </c>
      <c r="O7" s="123">
        <v>25</v>
      </c>
      <c r="P7" s="74"/>
      <c r="Q7" s="76"/>
    </row>
    <row r="8" spans="1:17" s="14" customFormat="1" ht="16.2" customHeight="1" x14ac:dyDescent="0.35">
      <c r="A8" s="15" t="s">
        <v>11</v>
      </c>
      <c r="B8" s="16" t="s">
        <v>58</v>
      </c>
      <c r="C8" s="17">
        <f t="shared" si="0"/>
        <v>56</v>
      </c>
      <c r="D8" s="17">
        <f>SUM(K8,M8,O8,Q8)</f>
        <v>48</v>
      </c>
      <c r="E8" s="87" t="s">
        <v>10</v>
      </c>
      <c r="F8" s="87" t="s">
        <v>10</v>
      </c>
      <c r="G8" s="19" t="s">
        <v>32</v>
      </c>
      <c r="H8" s="124">
        <v>6</v>
      </c>
      <c r="I8" s="125">
        <v>8</v>
      </c>
      <c r="J8" s="77">
        <v>4</v>
      </c>
      <c r="K8" s="78">
        <v>12</v>
      </c>
      <c r="L8" s="77">
        <v>2</v>
      </c>
      <c r="M8" s="78">
        <v>18</v>
      </c>
      <c r="N8" s="77">
        <v>2</v>
      </c>
      <c r="O8" s="78">
        <v>18</v>
      </c>
      <c r="P8" s="77"/>
      <c r="Q8" s="79"/>
    </row>
    <row r="9" spans="1:17" s="14" customFormat="1" ht="16.2" customHeight="1" x14ac:dyDescent="0.35">
      <c r="A9" s="15" t="s">
        <v>13</v>
      </c>
      <c r="B9" s="16" t="s">
        <v>63</v>
      </c>
      <c r="C9" s="17">
        <f t="shared" si="0"/>
        <v>45</v>
      </c>
      <c r="D9" s="17">
        <f>SUM(I9,K9,O9,Q9)</f>
        <v>45</v>
      </c>
      <c r="E9" s="87" t="s">
        <v>64</v>
      </c>
      <c r="F9" s="87" t="s">
        <v>65</v>
      </c>
      <c r="G9" s="19" t="s">
        <v>32</v>
      </c>
      <c r="H9" s="77">
        <v>4</v>
      </c>
      <c r="I9" s="78">
        <v>12</v>
      </c>
      <c r="J9" s="77">
        <v>2</v>
      </c>
      <c r="K9" s="78">
        <v>18</v>
      </c>
      <c r="L9" s="124" t="s">
        <v>56</v>
      </c>
      <c r="M9" s="125"/>
      <c r="N9" s="77">
        <v>3</v>
      </c>
      <c r="O9" s="80">
        <v>15</v>
      </c>
      <c r="P9" s="77"/>
      <c r="Q9" s="79"/>
    </row>
    <row r="10" spans="1:17" s="14" customFormat="1" ht="16.2" customHeight="1" x14ac:dyDescent="0.35">
      <c r="A10" s="15" t="s">
        <v>17</v>
      </c>
      <c r="B10" s="16" t="s">
        <v>91</v>
      </c>
      <c r="C10" s="17">
        <f t="shared" si="0"/>
        <v>35</v>
      </c>
      <c r="D10" s="17">
        <f>SUM(I10,K10,M10,Q10)</f>
        <v>35</v>
      </c>
      <c r="E10" s="87" t="s">
        <v>45</v>
      </c>
      <c r="F10" s="87" t="s">
        <v>46</v>
      </c>
      <c r="G10" s="19" t="s">
        <v>77</v>
      </c>
      <c r="H10" s="77">
        <v>5</v>
      </c>
      <c r="I10" s="78">
        <v>10</v>
      </c>
      <c r="J10" s="77">
        <v>5</v>
      </c>
      <c r="K10" s="78">
        <v>10</v>
      </c>
      <c r="L10" s="77">
        <v>3</v>
      </c>
      <c r="M10" s="78">
        <v>15</v>
      </c>
      <c r="N10" s="124" t="s">
        <v>56</v>
      </c>
      <c r="O10" s="126"/>
      <c r="P10" s="77"/>
      <c r="Q10" s="80"/>
    </row>
    <row r="11" spans="1:17" s="14" customFormat="1" ht="16.2" customHeight="1" x14ac:dyDescent="0.35">
      <c r="A11" s="15" t="s">
        <v>22</v>
      </c>
      <c r="B11" s="16" t="s">
        <v>79</v>
      </c>
      <c r="C11" s="17">
        <f t="shared" si="0"/>
        <v>21</v>
      </c>
      <c r="D11" s="17">
        <f>SUM(I11,K11,Q11)</f>
        <v>21</v>
      </c>
      <c r="E11" s="87" t="s">
        <v>10</v>
      </c>
      <c r="F11" s="87" t="s">
        <v>10</v>
      </c>
      <c r="G11" s="19" t="s">
        <v>32</v>
      </c>
      <c r="H11" s="77">
        <v>3</v>
      </c>
      <c r="I11" s="78">
        <v>15</v>
      </c>
      <c r="J11" s="77">
        <v>7</v>
      </c>
      <c r="K11" s="78">
        <v>6</v>
      </c>
      <c r="L11" s="77"/>
      <c r="M11" s="78"/>
      <c r="N11" s="77"/>
      <c r="O11" s="80"/>
      <c r="P11" s="77"/>
      <c r="Q11" s="80"/>
    </row>
    <row r="12" spans="1:17" s="14" customFormat="1" ht="16.2" customHeight="1" x14ac:dyDescent="0.35">
      <c r="A12" s="15" t="s">
        <v>23</v>
      </c>
      <c r="B12" s="16" t="s">
        <v>89</v>
      </c>
      <c r="C12" s="17">
        <f t="shared" si="0"/>
        <v>18</v>
      </c>
      <c r="D12" s="17">
        <f>SUM(I12,Q12)</f>
        <v>18</v>
      </c>
      <c r="E12" s="87" t="s">
        <v>93</v>
      </c>
      <c r="F12" s="87" t="s">
        <v>94</v>
      </c>
      <c r="G12" s="19" t="s">
        <v>135</v>
      </c>
      <c r="H12" s="77">
        <v>2</v>
      </c>
      <c r="I12" s="78">
        <v>18</v>
      </c>
      <c r="J12" s="77" t="s">
        <v>56</v>
      </c>
      <c r="K12" s="78"/>
      <c r="L12" s="77"/>
      <c r="M12" s="78"/>
      <c r="N12" s="81"/>
      <c r="O12" s="79"/>
      <c r="P12" s="81"/>
      <c r="Q12" s="79"/>
    </row>
    <row r="13" spans="1:17" s="14" customFormat="1" ht="16.2" customHeight="1" x14ac:dyDescent="0.35">
      <c r="A13" s="15" t="s">
        <v>26</v>
      </c>
      <c r="B13" s="16" t="s">
        <v>111</v>
      </c>
      <c r="C13" s="17">
        <f t="shared" si="0"/>
        <v>15</v>
      </c>
      <c r="D13" s="17">
        <f>SUM(K13,Q13)</f>
        <v>15</v>
      </c>
      <c r="E13" s="87" t="s">
        <v>10</v>
      </c>
      <c r="F13" s="87" t="s">
        <v>10</v>
      </c>
      <c r="G13" s="19" t="s">
        <v>148</v>
      </c>
      <c r="H13" s="77"/>
      <c r="I13" s="78"/>
      <c r="J13" s="77">
        <v>3</v>
      </c>
      <c r="K13" s="78">
        <v>15</v>
      </c>
      <c r="L13" s="77"/>
      <c r="M13" s="78"/>
      <c r="N13" s="77"/>
      <c r="O13" s="80"/>
      <c r="P13" s="77"/>
      <c r="Q13" s="80"/>
    </row>
    <row r="14" spans="1:17" s="14" customFormat="1" ht="16.2" customHeight="1" x14ac:dyDescent="0.35">
      <c r="A14" s="110" t="s">
        <v>27</v>
      </c>
      <c r="B14" s="111" t="s">
        <v>117</v>
      </c>
      <c r="C14" s="17">
        <f t="shared" si="0"/>
        <v>12</v>
      </c>
      <c r="D14" s="121">
        <f>SUM(M14,Q14)</f>
        <v>12</v>
      </c>
      <c r="E14" s="112" t="s">
        <v>45</v>
      </c>
      <c r="F14" s="112" t="s">
        <v>46</v>
      </c>
      <c r="G14" s="19" t="s">
        <v>52</v>
      </c>
      <c r="H14" s="114"/>
      <c r="I14" s="115"/>
      <c r="J14" s="77" t="s">
        <v>56</v>
      </c>
      <c r="K14" s="78"/>
      <c r="L14" s="77">
        <v>4</v>
      </c>
      <c r="M14" s="78">
        <v>12</v>
      </c>
      <c r="N14" s="114"/>
      <c r="O14" s="118"/>
      <c r="P14" s="114"/>
      <c r="Q14" s="118"/>
    </row>
    <row r="15" spans="1:17" s="14" customFormat="1" ht="16.2" customHeight="1" x14ac:dyDescent="0.35">
      <c r="A15" s="110" t="s">
        <v>30</v>
      </c>
      <c r="B15" s="111" t="s">
        <v>112</v>
      </c>
      <c r="C15" s="17">
        <f t="shared" si="0"/>
        <v>8</v>
      </c>
      <c r="D15" s="121">
        <f>SUM(K15,Q15)</f>
        <v>8</v>
      </c>
      <c r="E15" s="112" t="s">
        <v>10</v>
      </c>
      <c r="F15" s="112" t="s">
        <v>10</v>
      </c>
      <c r="G15" s="113" t="s">
        <v>148</v>
      </c>
      <c r="H15" s="114"/>
      <c r="I15" s="115"/>
      <c r="J15" s="77">
        <v>6</v>
      </c>
      <c r="K15" s="78">
        <v>8</v>
      </c>
      <c r="L15" s="77"/>
      <c r="M15" s="78"/>
      <c r="N15" s="114"/>
      <c r="O15" s="118"/>
      <c r="P15" s="114"/>
      <c r="Q15" s="118"/>
    </row>
    <row r="16" spans="1:17" s="14" customFormat="1" ht="16.2" customHeight="1" x14ac:dyDescent="0.35">
      <c r="A16" s="110" t="s">
        <v>33</v>
      </c>
      <c r="B16" s="111" t="s">
        <v>113</v>
      </c>
      <c r="C16" s="17">
        <f t="shared" si="0"/>
        <v>4</v>
      </c>
      <c r="D16" s="121">
        <f>SUM(K16,Q16)</f>
        <v>4</v>
      </c>
      <c r="E16" s="112" t="s">
        <v>41</v>
      </c>
      <c r="F16" s="112" t="s">
        <v>42</v>
      </c>
      <c r="G16" s="44" t="s">
        <v>92</v>
      </c>
      <c r="H16" s="114"/>
      <c r="I16" s="115"/>
      <c r="J16" s="77">
        <v>8</v>
      </c>
      <c r="K16" s="78">
        <v>4</v>
      </c>
      <c r="L16" s="77"/>
      <c r="M16" s="78"/>
      <c r="N16" s="114"/>
      <c r="O16" s="118"/>
      <c r="P16" s="114"/>
      <c r="Q16" s="118"/>
    </row>
    <row r="17" spans="1:17" s="14" customFormat="1" ht="16.2" customHeight="1" x14ac:dyDescent="0.35">
      <c r="A17" s="110" t="s">
        <v>37</v>
      </c>
      <c r="B17" s="111" t="s">
        <v>114</v>
      </c>
      <c r="C17" s="17">
        <f t="shared" si="0"/>
        <v>2</v>
      </c>
      <c r="D17" s="121">
        <f>SUM(K17,Q17)</f>
        <v>2</v>
      </c>
      <c r="E17" s="112" t="s">
        <v>115</v>
      </c>
      <c r="F17" s="112" t="s">
        <v>116</v>
      </c>
      <c r="G17" s="113" t="s">
        <v>52</v>
      </c>
      <c r="H17" s="114"/>
      <c r="I17" s="115"/>
      <c r="J17" s="77">
        <v>9</v>
      </c>
      <c r="K17" s="78">
        <v>2</v>
      </c>
      <c r="L17" s="77"/>
      <c r="M17" s="78"/>
      <c r="N17" s="114"/>
      <c r="O17" s="118"/>
      <c r="P17" s="114"/>
      <c r="Q17" s="118"/>
    </row>
    <row r="18" spans="1:17" s="14" customFormat="1" ht="16.2" customHeight="1" x14ac:dyDescent="0.35">
      <c r="A18" s="110"/>
      <c r="B18" s="111" t="s">
        <v>40</v>
      </c>
      <c r="C18" s="17">
        <f t="shared" si="0"/>
        <v>0</v>
      </c>
      <c r="D18" s="121">
        <f>SUM(Q18)</f>
        <v>0</v>
      </c>
      <c r="E18" s="112" t="s">
        <v>41</v>
      </c>
      <c r="F18" s="112" t="s">
        <v>42</v>
      </c>
      <c r="G18" s="44" t="s">
        <v>92</v>
      </c>
      <c r="H18" s="114" t="s">
        <v>56</v>
      </c>
      <c r="I18" s="115"/>
      <c r="J18" s="116"/>
      <c r="K18" s="117"/>
      <c r="L18" s="116"/>
      <c r="M18" s="117"/>
      <c r="N18" s="114"/>
      <c r="O18" s="118"/>
      <c r="P18" s="114"/>
      <c r="Q18" s="118"/>
    </row>
    <row r="19" spans="1:17" s="14" customFormat="1" ht="16.2" customHeight="1" thickBot="1" x14ac:dyDescent="0.4">
      <c r="A19" s="29"/>
      <c r="B19" s="30" t="s">
        <v>61</v>
      </c>
      <c r="C19" s="31">
        <f t="shared" si="0"/>
        <v>0</v>
      </c>
      <c r="D19" s="31">
        <f>SUM(Q19)</f>
        <v>0</v>
      </c>
      <c r="E19" s="88" t="s">
        <v>10</v>
      </c>
      <c r="F19" s="88" t="s">
        <v>10</v>
      </c>
      <c r="G19" s="33" t="s">
        <v>156</v>
      </c>
      <c r="H19" s="82" t="s">
        <v>56</v>
      </c>
      <c r="I19" s="83"/>
      <c r="J19" s="82" t="s">
        <v>56</v>
      </c>
      <c r="K19" s="83"/>
      <c r="L19" s="82" t="s">
        <v>56</v>
      </c>
      <c r="M19" s="83"/>
      <c r="N19" s="84"/>
      <c r="O19" s="85"/>
      <c r="P19" s="84"/>
      <c r="Q19" s="85"/>
    </row>
    <row r="21" spans="1:17" ht="15.45" customHeight="1" x14ac:dyDescent="0.25"/>
  </sheetData>
  <sortState xmlns:xlrd2="http://schemas.microsoft.com/office/spreadsheetml/2017/richdata2" ref="B7:N19">
    <sortCondition descending="1" ref="C7:C19"/>
  </sortState>
  <mergeCells count="13">
    <mergeCell ref="P4:Q5"/>
    <mergeCell ref="A2:Q2"/>
    <mergeCell ref="A4:A6"/>
    <mergeCell ref="B4:B6"/>
    <mergeCell ref="C4:C6"/>
    <mergeCell ref="E4:E6"/>
    <mergeCell ref="F4:F6"/>
    <mergeCell ref="G4:G6"/>
    <mergeCell ref="H4:I5"/>
    <mergeCell ref="J4:K5"/>
    <mergeCell ref="L4:M5"/>
    <mergeCell ref="N4:O5"/>
    <mergeCell ref="D4:D6"/>
  </mergeCells>
  <conditionalFormatting sqref="E12:F18 B7:D19">
    <cfRule type="cellIs" dxfId="18" priority="2" operator="equal">
      <formula>"-"</formula>
    </cfRule>
  </conditionalFormatting>
  <conditionalFormatting sqref="E7:E11">
    <cfRule type="cellIs" dxfId="17" priority="5" operator="equal">
      <formula>"-"</formula>
    </cfRule>
  </conditionalFormatting>
  <conditionalFormatting sqref="F7:F11">
    <cfRule type="cellIs" dxfId="16" priority="7" operator="equal">
      <formula>"-"</formula>
    </cfRule>
  </conditionalFormatting>
  <conditionalFormatting sqref="F19">
    <cfRule type="cellIs" dxfId="15" priority="12" operator="equal">
      <formula>"-"</formula>
    </cfRule>
  </conditionalFormatting>
  <conditionalFormatting sqref="E19">
    <cfRule type="cellIs" dxfId="14" priority="13" operator="equal">
      <formula>"-"</formula>
    </cfRule>
  </conditionalFormatting>
  <printOptions horizontalCentered="1"/>
  <pageMargins left="0.196527777777778" right="0.196527777777778" top="0.27569444444444402" bottom="0.23611111111111099" header="0.51180555555555496" footer="0.51180555555555496"/>
  <pageSetup paperSize="9" firstPageNumber="0" orientation="landscape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18"/>
  <sheetViews>
    <sheetView zoomScale="80" zoomScaleNormal="80" zoomScalePageLayoutView="75" workbookViewId="0">
      <selection activeCell="N4" sqref="N4:O5"/>
    </sheetView>
  </sheetViews>
  <sheetFormatPr defaultRowHeight="13.2" x14ac:dyDescent="0.25"/>
  <cols>
    <col min="1" max="1" width="7.6640625" customWidth="1"/>
    <col min="2" max="2" width="25.6640625" customWidth="1"/>
    <col min="3" max="4" width="12.5546875" customWidth="1"/>
    <col min="5" max="5" width="22.6640625" customWidth="1"/>
    <col min="6" max="6" width="20" customWidth="1"/>
    <col min="7" max="7" width="44.33203125" customWidth="1"/>
    <col min="8" max="17" width="11.6640625" customWidth="1"/>
    <col min="18" max="1025" width="8.44140625" customWidth="1"/>
  </cols>
  <sheetData>
    <row r="1" spans="1:17" ht="3" customHeight="1" x14ac:dyDescent="0.25">
      <c r="A1" s="1"/>
      <c r="B1" s="2"/>
      <c r="C1" s="2"/>
      <c r="D1" s="2"/>
      <c r="E1" s="2"/>
      <c r="F1" s="2"/>
      <c r="G1" s="2"/>
      <c r="H1" s="3"/>
      <c r="I1" s="3"/>
      <c r="J1" s="3"/>
      <c r="K1" s="3"/>
      <c r="L1" s="3"/>
      <c r="M1" s="3"/>
      <c r="N1" s="3"/>
      <c r="O1" s="3"/>
    </row>
    <row r="2" spans="1:17" ht="106.5" customHeight="1" x14ac:dyDescent="0.35">
      <c r="A2" s="146" t="s">
        <v>95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</row>
    <row r="3" spans="1:17" ht="12.45" customHeight="1" thickBot="1" x14ac:dyDescent="0.4">
      <c r="A3" s="4"/>
      <c r="B3" s="4"/>
      <c r="C3" s="4"/>
      <c r="D3" s="120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7" ht="60" customHeight="1" thickBot="1" x14ac:dyDescent="0.3">
      <c r="A4" s="147" t="s">
        <v>0</v>
      </c>
      <c r="B4" s="148" t="s">
        <v>1</v>
      </c>
      <c r="C4" s="149" t="s">
        <v>2</v>
      </c>
      <c r="D4" s="153" t="s">
        <v>166</v>
      </c>
      <c r="E4" s="149" t="s">
        <v>3</v>
      </c>
      <c r="F4" s="149" t="s">
        <v>4</v>
      </c>
      <c r="G4" s="149" t="s">
        <v>5</v>
      </c>
      <c r="H4" s="147" t="s">
        <v>107</v>
      </c>
      <c r="I4" s="150"/>
      <c r="J4" s="145" t="s">
        <v>106</v>
      </c>
      <c r="K4" s="145"/>
      <c r="L4" s="145" t="s">
        <v>164</v>
      </c>
      <c r="M4" s="145"/>
      <c r="N4" s="145" t="s">
        <v>178</v>
      </c>
      <c r="O4" s="145"/>
      <c r="P4" s="145" t="s">
        <v>146</v>
      </c>
      <c r="Q4" s="145"/>
    </row>
    <row r="5" spans="1:17" ht="57.75" customHeight="1" thickBot="1" x14ac:dyDescent="0.3">
      <c r="A5" s="147"/>
      <c r="B5" s="148"/>
      <c r="C5" s="149"/>
      <c r="D5" s="154"/>
      <c r="E5" s="149"/>
      <c r="F5" s="149"/>
      <c r="G5" s="149"/>
      <c r="H5" s="151"/>
      <c r="I5" s="152"/>
      <c r="J5" s="145"/>
      <c r="K5" s="145"/>
      <c r="L5" s="145"/>
      <c r="M5" s="145"/>
      <c r="N5" s="145"/>
      <c r="O5" s="145"/>
      <c r="P5" s="145"/>
      <c r="Q5" s="145"/>
    </row>
    <row r="6" spans="1:17" ht="21" customHeight="1" thickBot="1" x14ac:dyDescent="0.3">
      <c r="A6" s="147"/>
      <c r="B6" s="148"/>
      <c r="C6" s="149"/>
      <c r="D6" s="155"/>
      <c r="E6" s="149"/>
      <c r="F6" s="149"/>
      <c r="G6" s="149"/>
      <c r="H6" s="57" t="s">
        <v>6</v>
      </c>
      <c r="I6" s="6" t="s">
        <v>7</v>
      </c>
      <c r="J6" s="5" t="s">
        <v>6</v>
      </c>
      <c r="K6" s="6" t="s">
        <v>7</v>
      </c>
      <c r="L6" s="5" t="s">
        <v>6</v>
      </c>
      <c r="M6" s="6" t="s">
        <v>7</v>
      </c>
      <c r="N6" s="5" t="s">
        <v>6</v>
      </c>
      <c r="O6" s="6" t="s">
        <v>7</v>
      </c>
      <c r="P6" s="5" t="s">
        <v>6</v>
      </c>
      <c r="Q6" s="6" t="s">
        <v>7</v>
      </c>
    </row>
    <row r="7" spans="1:17" s="14" customFormat="1" ht="16.2" customHeight="1" x14ac:dyDescent="0.35">
      <c r="A7" s="39" t="s">
        <v>8</v>
      </c>
      <c r="B7" s="40" t="s">
        <v>48</v>
      </c>
      <c r="C7" s="9">
        <f t="shared" ref="C7:C16" si="0">SUM(I7,K7,M7,O7,Q7)</f>
        <v>83</v>
      </c>
      <c r="D7" s="127">
        <f>SUM(I7,K7,O7,Q7)</f>
        <v>75</v>
      </c>
      <c r="E7" s="41" t="s">
        <v>49</v>
      </c>
      <c r="F7" s="10" t="s">
        <v>50</v>
      </c>
      <c r="G7" s="42" t="s">
        <v>163</v>
      </c>
      <c r="H7" s="62">
        <v>1</v>
      </c>
      <c r="I7" s="63">
        <v>25</v>
      </c>
      <c r="J7" s="62">
        <v>1</v>
      </c>
      <c r="K7" s="63">
        <v>25</v>
      </c>
      <c r="L7" s="122">
        <v>6</v>
      </c>
      <c r="M7" s="131">
        <v>8</v>
      </c>
      <c r="N7" s="62">
        <v>1</v>
      </c>
      <c r="O7" s="63">
        <v>25</v>
      </c>
      <c r="P7" s="62"/>
      <c r="Q7" s="63"/>
    </row>
    <row r="8" spans="1:17" s="14" customFormat="1" ht="16.2" customHeight="1" x14ac:dyDescent="0.35">
      <c r="A8" s="43" t="s">
        <v>11</v>
      </c>
      <c r="B8" s="27" t="s">
        <v>80</v>
      </c>
      <c r="C8" s="17">
        <f t="shared" si="0"/>
        <v>55</v>
      </c>
      <c r="D8" s="128">
        <f>SUM(K8,M8,O8,Q8)</f>
        <v>45</v>
      </c>
      <c r="E8" s="28" t="s">
        <v>81</v>
      </c>
      <c r="F8" s="18" t="s">
        <v>82</v>
      </c>
      <c r="G8" s="44" t="s">
        <v>83</v>
      </c>
      <c r="H8" s="132">
        <v>5</v>
      </c>
      <c r="I8" s="133">
        <v>10</v>
      </c>
      <c r="J8" s="64">
        <v>2</v>
      </c>
      <c r="K8" s="65">
        <v>18</v>
      </c>
      <c r="L8" s="66">
        <v>4</v>
      </c>
      <c r="M8" s="67">
        <v>12</v>
      </c>
      <c r="N8" s="66">
        <v>3</v>
      </c>
      <c r="O8" s="67">
        <v>15</v>
      </c>
      <c r="P8" s="64"/>
      <c r="Q8" s="65"/>
    </row>
    <row r="9" spans="1:17" s="14" customFormat="1" ht="16.2" customHeight="1" x14ac:dyDescent="0.35">
      <c r="A9" s="43" t="s">
        <v>13</v>
      </c>
      <c r="B9" s="27" t="s">
        <v>72</v>
      </c>
      <c r="C9" s="17">
        <f t="shared" si="0"/>
        <v>43</v>
      </c>
      <c r="D9" s="128">
        <f>SUM(I9,K9,M9,Q9)</f>
        <v>43</v>
      </c>
      <c r="E9" s="28" t="s">
        <v>45</v>
      </c>
      <c r="F9" s="28" t="s">
        <v>46</v>
      </c>
      <c r="G9" s="44" t="s">
        <v>52</v>
      </c>
      <c r="H9" s="64">
        <v>2</v>
      </c>
      <c r="I9" s="65">
        <v>18</v>
      </c>
      <c r="J9" s="66">
        <v>5</v>
      </c>
      <c r="K9" s="65">
        <v>10</v>
      </c>
      <c r="L9" s="66">
        <v>3</v>
      </c>
      <c r="M9" s="67">
        <v>15</v>
      </c>
      <c r="N9" s="132" t="s">
        <v>56</v>
      </c>
      <c r="O9" s="133"/>
      <c r="P9" s="89"/>
      <c r="Q9" s="90"/>
    </row>
    <row r="10" spans="1:17" s="14" customFormat="1" ht="16.2" customHeight="1" x14ac:dyDescent="0.35">
      <c r="A10" s="43" t="s">
        <v>17</v>
      </c>
      <c r="B10" s="27" t="s">
        <v>96</v>
      </c>
      <c r="C10" s="17">
        <f t="shared" si="0"/>
        <v>52</v>
      </c>
      <c r="D10" s="129">
        <f>SUM(I10,K10,O10,Q10)</f>
        <v>42</v>
      </c>
      <c r="E10" s="119" t="s">
        <v>45</v>
      </c>
      <c r="F10" s="46" t="s">
        <v>46</v>
      </c>
      <c r="G10" s="44" t="s">
        <v>97</v>
      </c>
      <c r="H10" s="66">
        <v>3</v>
      </c>
      <c r="I10" s="67">
        <v>15</v>
      </c>
      <c r="J10" s="64">
        <v>3</v>
      </c>
      <c r="K10" s="65">
        <v>15</v>
      </c>
      <c r="L10" s="124">
        <v>5</v>
      </c>
      <c r="M10" s="125">
        <v>10</v>
      </c>
      <c r="N10" s="66">
        <v>4</v>
      </c>
      <c r="O10" s="67">
        <v>12</v>
      </c>
      <c r="P10" s="68"/>
      <c r="Q10" s="69"/>
    </row>
    <row r="11" spans="1:17" s="14" customFormat="1" ht="16.2" customHeight="1" x14ac:dyDescent="0.35">
      <c r="A11" s="101" t="s">
        <v>22</v>
      </c>
      <c r="B11" s="102" t="s">
        <v>108</v>
      </c>
      <c r="C11" s="17">
        <f t="shared" si="0"/>
        <v>37</v>
      </c>
      <c r="D11" s="17">
        <f>SUM(K11,M11,Q11)</f>
        <v>37</v>
      </c>
      <c r="E11" s="18" t="s">
        <v>25</v>
      </c>
      <c r="F11" s="18" t="s">
        <v>25</v>
      </c>
      <c r="G11" s="103" t="s">
        <v>85</v>
      </c>
      <c r="H11" s="104"/>
      <c r="I11" s="105"/>
      <c r="J11" s="104">
        <v>4</v>
      </c>
      <c r="K11" s="105">
        <v>12</v>
      </c>
      <c r="L11" s="106">
        <v>1</v>
      </c>
      <c r="M11" s="107">
        <v>25</v>
      </c>
      <c r="N11" s="108"/>
      <c r="O11" s="109"/>
      <c r="P11" s="108"/>
      <c r="Q11" s="109"/>
    </row>
    <row r="12" spans="1:17" s="14" customFormat="1" ht="16.2" customHeight="1" x14ac:dyDescent="0.35">
      <c r="A12" s="101" t="s">
        <v>23</v>
      </c>
      <c r="B12" s="102" t="s">
        <v>70</v>
      </c>
      <c r="C12" s="17">
        <f t="shared" si="0"/>
        <v>30</v>
      </c>
      <c r="D12" s="129">
        <f>SUM(I12,K12,O12,Q12)</f>
        <v>30</v>
      </c>
      <c r="E12" s="45" t="s">
        <v>35</v>
      </c>
      <c r="F12" s="46" t="s">
        <v>71</v>
      </c>
      <c r="G12" s="103" t="s">
        <v>143</v>
      </c>
      <c r="H12" s="104">
        <v>4</v>
      </c>
      <c r="I12" s="105">
        <v>12</v>
      </c>
      <c r="J12" s="104">
        <v>6</v>
      </c>
      <c r="K12" s="105">
        <v>8</v>
      </c>
      <c r="L12" s="134" t="s">
        <v>56</v>
      </c>
      <c r="M12" s="135"/>
      <c r="N12" s="66">
        <v>5</v>
      </c>
      <c r="O12" s="67">
        <v>10</v>
      </c>
      <c r="P12" s="108"/>
      <c r="Q12" s="109"/>
    </row>
    <row r="13" spans="1:17" s="14" customFormat="1" ht="16.2" customHeight="1" x14ac:dyDescent="0.35">
      <c r="A13" s="101" t="s">
        <v>26</v>
      </c>
      <c r="B13" s="102" t="s">
        <v>167</v>
      </c>
      <c r="C13" s="17">
        <f t="shared" si="0"/>
        <v>18</v>
      </c>
      <c r="D13" s="129">
        <f>SUM(O13,Q13)</f>
        <v>18</v>
      </c>
      <c r="E13" s="45" t="s">
        <v>168</v>
      </c>
      <c r="F13" s="46" t="s">
        <v>169</v>
      </c>
      <c r="G13" s="103" t="s">
        <v>85</v>
      </c>
      <c r="H13" s="104"/>
      <c r="I13" s="105"/>
      <c r="J13" s="104"/>
      <c r="K13" s="105"/>
      <c r="L13" s="106"/>
      <c r="M13" s="107"/>
      <c r="N13" s="106">
        <v>2</v>
      </c>
      <c r="O13" s="107">
        <v>18</v>
      </c>
      <c r="P13" s="108"/>
      <c r="Q13" s="109"/>
    </row>
    <row r="14" spans="1:17" s="14" customFormat="1" ht="16.2" customHeight="1" x14ac:dyDescent="0.35">
      <c r="A14" s="101" t="s">
        <v>27</v>
      </c>
      <c r="B14" s="102" t="s">
        <v>155</v>
      </c>
      <c r="C14" s="17">
        <f t="shared" si="0"/>
        <v>18</v>
      </c>
      <c r="D14" s="129">
        <f>SUM(M14,Q14)</f>
        <v>18</v>
      </c>
      <c r="E14" s="119" t="s">
        <v>45</v>
      </c>
      <c r="F14" s="46" t="s">
        <v>46</v>
      </c>
      <c r="G14" s="103" t="s">
        <v>85</v>
      </c>
      <c r="H14" s="104"/>
      <c r="I14" s="105"/>
      <c r="J14" s="104"/>
      <c r="K14" s="105"/>
      <c r="L14" s="106">
        <v>2</v>
      </c>
      <c r="M14" s="107">
        <v>18</v>
      </c>
      <c r="N14" s="108"/>
      <c r="O14" s="109"/>
      <c r="P14" s="108"/>
      <c r="Q14" s="109"/>
    </row>
    <row r="15" spans="1:17" s="14" customFormat="1" ht="16.2" customHeight="1" x14ac:dyDescent="0.35">
      <c r="A15" s="101" t="s">
        <v>30</v>
      </c>
      <c r="B15" s="102" t="s">
        <v>109</v>
      </c>
      <c r="C15" s="17">
        <f t="shared" si="0"/>
        <v>6</v>
      </c>
      <c r="D15" s="129">
        <f>SUM(K15,Q15)</f>
        <v>6</v>
      </c>
      <c r="E15" s="45" t="s">
        <v>10</v>
      </c>
      <c r="F15" s="46" t="s">
        <v>10</v>
      </c>
      <c r="G15" s="103" t="s">
        <v>90</v>
      </c>
      <c r="H15" s="104"/>
      <c r="I15" s="105"/>
      <c r="J15" s="104">
        <v>7</v>
      </c>
      <c r="K15" s="105">
        <v>6</v>
      </c>
      <c r="L15" s="106"/>
      <c r="M15" s="107"/>
      <c r="N15" s="108"/>
      <c r="O15" s="109"/>
      <c r="P15" s="108"/>
      <c r="Q15" s="109"/>
    </row>
    <row r="16" spans="1:17" s="14" customFormat="1" ht="16.2" customHeight="1" thickBot="1" x14ac:dyDescent="0.4">
      <c r="A16" s="47"/>
      <c r="B16" s="48" t="s">
        <v>110</v>
      </c>
      <c r="C16" s="31">
        <f t="shared" si="0"/>
        <v>0</v>
      </c>
      <c r="D16" s="130">
        <f>SUM(Q16)</f>
        <v>0</v>
      </c>
      <c r="E16" s="49" t="s">
        <v>10</v>
      </c>
      <c r="F16" s="32" t="s">
        <v>10</v>
      </c>
      <c r="G16" s="50" t="s">
        <v>90</v>
      </c>
      <c r="H16" s="91"/>
      <c r="I16" s="92"/>
      <c r="J16" s="91" t="s">
        <v>56</v>
      </c>
      <c r="K16" s="92"/>
      <c r="L16" s="70"/>
      <c r="M16" s="71"/>
      <c r="N16" s="70"/>
      <c r="O16" s="71"/>
      <c r="P16" s="70"/>
      <c r="Q16" s="71"/>
    </row>
    <row r="18" ht="15.45" customHeight="1" x14ac:dyDescent="0.25"/>
  </sheetData>
  <sortState xmlns:xlrd2="http://schemas.microsoft.com/office/spreadsheetml/2017/richdata2" ref="B7:O16">
    <sortCondition descending="1" ref="D7:D16"/>
  </sortState>
  <mergeCells count="13">
    <mergeCell ref="P4:Q5"/>
    <mergeCell ref="A2:Q2"/>
    <mergeCell ref="A4:A6"/>
    <mergeCell ref="B4:B6"/>
    <mergeCell ref="C4:C6"/>
    <mergeCell ref="E4:E6"/>
    <mergeCell ref="F4:F6"/>
    <mergeCell ref="G4:G6"/>
    <mergeCell ref="H4:I5"/>
    <mergeCell ref="J4:K5"/>
    <mergeCell ref="L4:M5"/>
    <mergeCell ref="N4:O5"/>
    <mergeCell ref="D4:D6"/>
  </mergeCells>
  <conditionalFormatting sqref="B11:D11 B7:F10 B12:F16">
    <cfRule type="cellIs" dxfId="13" priority="3" operator="equal">
      <formula>"-"</formula>
    </cfRule>
  </conditionalFormatting>
  <conditionalFormatting sqref="E11:F11">
    <cfRule type="cellIs" dxfId="12" priority="1" operator="equal">
      <formula>"-"</formula>
    </cfRule>
  </conditionalFormatting>
  <printOptions horizontalCentered="1"/>
  <pageMargins left="0.196527777777778" right="0.196527777777778" top="0.27569444444444402" bottom="0.23611111111111099" header="0.51180555555555496" footer="0.51180555555555496"/>
  <pageSetup paperSize="9" firstPageNumber="0" orientation="landscape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24"/>
  <sheetViews>
    <sheetView topLeftCell="A3" zoomScale="75" zoomScaleNormal="75" zoomScalePageLayoutView="75" workbookViewId="0">
      <selection activeCell="A7" sqref="A7"/>
    </sheetView>
  </sheetViews>
  <sheetFormatPr defaultRowHeight="13.2" x14ac:dyDescent="0.25"/>
  <cols>
    <col min="1" max="1" width="7.6640625" customWidth="1"/>
    <col min="2" max="2" width="26.6640625" customWidth="1"/>
    <col min="3" max="4" width="13.109375" customWidth="1"/>
    <col min="5" max="5" width="22.33203125" customWidth="1"/>
    <col min="6" max="6" width="19" customWidth="1"/>
    <col min="7" max="7" width="45.33203125" customWidth="1"/>
    <col min="8" max="17" width="11.5546875" customWidth="1"/>
    <col min="18" max="1026" width="8.44140625" customWidth="1"/>
  </cols>
  <sheetData>
    <row r="1" spans="1:17" ht="3" customHeight="1" x14ac:dyDescent="0.25">
      <c r="A1" s="1"/>
      <c r="B1" s="2"/>
      <c r="C1" s="2"/>
      <c r="D1" s="2"/>
      <c r="E1" s="2"/>
      <c r="F1" s="2"/>
      <c r="G1" s="2"/>
      <c r="H1" s="3"/>
      <c r="I1" s="3"/>
      <c r="J1" s="3"/>
      <c r="K1" s="3"/>
      <c r="L1" s="3"/>
      <c r="M1" s="3"/>
      <c r="N1" s="3"/>
      <c r="O1" s="3"/>
    </row>
    <row r="2" spans="1:17" ht="106.5" customHeight="1" x14ac:dyDescent="0.35">
      <c r="A2" s="146" t="s">
        <v>98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</row>
    <row r="3" spans="1:17" ht="11.7" customHeight="1" thickBot="1" x14ac:dyDescent="0.4">
      <c r="A3" s="4"/>
      <c r="B3" s="4"/>
      <c r="C3" s="4"/>
      <c r="D3" s="120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7" ht="60" customHeight="1" thickBot="1" x14ac:dyDescent="0.3">
      <c r="A4" s="147" t="s">
        <v>0</v>
      </c>
      <c r="B4" s="148" t="s">
        <v>78</v>
      </c>
      <c r="C4" s="156" t="s">
        <v>2</v>
      </c>
      <c r="D4" s="153" t="s">
        <v>166</v>
      </c>
      <c r="E4" s="149" t="s">
        <v>3</v>
      </c>
      <c r="F4" s="149" t="s">
        <v>4</v>
      </c>
      <c r="G4" s="149" t="s">
        <v>5</v>
      </c>
      <c r="H4" s="147" t="s">
        <v>107</v>
      </c>
      <c r="I4" s="150"/>
      <c r="J4" s="145" t="s">
        <v>106</v>
      </c>
      <c r="K4" s="145"/>
      <c r="L4" s="145" t="s">
        <v>164</v>
      </c>
      <c r="M4" s="145"/>
      <c r="N4" s="145" t="s">
        <v>178</v>
      </c>
      <c r="O4" s="145"/>
      <c r="P4" s="145" t="s">
        <v>146</v>
      </c>
      <c r="Q4" s="145"/>
    </row>
    <row r="5" spans="1:17" ht="57.75" customHeight="1" thickBot="1" x14ac:dyDescent="0.3">
      <c r="A5" s="147"/>
      <c r="B5" s="148"/>
      <c r="C5" s="156"/>
      <c r="D5" s="154"/>
      <c r="E5" s="149"/>
      <c r="F5" s="149"/>
      <c r="G5" s="149"/>
      <c r="H5" s="151"/>
      <c r="I5" s="152"/>
      <c r="J5" s="145"/>
      <c r="K5" s="145"/>
      <c r="L5" s="145"/>
      <c r="M5" s="145"/>
      <c r="N5" s="145"/>
      <c r="O5" s="145"/>
      <c r="P5" s="145"/>
      <c r="Q5" s="145"/>
    </row>
    <row r="6" spans="1:17" ht="21" customHeight="1" thickBot="1" x14ac:dyDescent="0.3">
      <c r="A6" s="147"/>
      <c r="B6" s="148"/>
      <c r="C6" s="156"/>
      <c r="D6" s="155"/>
      <c r="E6" s="149"/>
      <c r="F6" s="149"/>
      <c r="G6" s="149"/>
      <c r="H6" s="57" t="s">
        <v>6</v>
      </c>
      <c r="I6" s="6" t="s">
        <v>7</v>
      </c>
      <c r="J6" s="5" t="s">
        <v>6</v>
      </c>
      <c r="K6" s="6" t="s">
        <v>7</v>
      </c>
      <c r="L6" s="35" t="s">
        <v>6</v>
      </c>
      <c r="M6" s="36" t="s">
        <v>7</v>
      </c>
      <c r="N6" s="5" t="s">
        <v>6</v>
      </c>
      <c r="O6" s="6" t="s">
        <v>7</v>
      </c>
      <c r="P6" s="5" t="s">
        <v>6</v>
      </c>
      <c r="Q6" s="6" t="s">
        <v>7</v>
      </c>
    </row>
    <row r="7" spans="1:17" s="14" customFormat="1" ht="18" customHeight="1" x14ac:dyDescent="0.35">
      <c r="A7" s="39" t="s">
        <v>8</v>
      </c>
      <c r="B7" s="8" t="s">
        <v>67</v>
      </c>
      <c r="C7" s="9">
        <f t="shared" ref="C7:C22" si="0">SUM(I7,K7,M7,O7)</f>
        <v>63</v>
      </c>
      <c r="D7" s="51">
        <f>SUM(I7,K7,O7,Q7)</f>
        <v>51</v>
      </c>
      <c r="E7" s="10" t="s">
        <v>68</v>
      </c>
      <c r="F7" s="10" t="s">
        <v>69</v>
      </c>
      <c r="G7" s="42" t="s">
        <v>21</v>
      </c>
      <c r="H7" s="62">
        <v>3</v>
      </c>
      <c r="I7" s="63">
        <v>15</v>
      </c>
      <c r="J7" s="62">
        <v>2</v>
      </c>
      <c r="K7" s="63">
        <v>18</v>
      </c>
      <c r="L7" s="122">
        <v>4</v>
      </c>
      <c r="M7" s="131">
        <v>12</v>
      </c>
      <c r="N7" s="74">
        <v>2</v>
      </c>
      <c r="O7" s="75">
        <v>18</v>
      </c>
      <c r="P7" s="62"/>
      <c r="Q7" s="63"/>
    </row>
    <row r="8" spans="1:17" s="14" customFormat="1" ht="18" customHeight="1" x14ac:dyDescent="0.35">
      <c r="A8" s="52" t="s">
        <v>11</v>
      </c>
      <c r="B8" s="22" t="s">
        <v>18</v>
      </c>
      <c r="C8" s="136">
        <f t="shared" si="0"/>
        <v>63</v>
      </c>
      <c r="D8" s="53">
        <f>SUM(I8,M8,O8,Q8)</f>
        <v>51</v>
      </c>
      <c r="E8" s="23" t="s">
        <v>19</v>
      </c>
      <c r="F8" s="23" t="s">
        <v>20</v>
      </c>
      <c r="G8" s="58" t="s">
        <v>21</v>
      </c>
      <c r="H8" s="93">
        <v>2</v>
      </c>
      <c r="I8" s="61">
        <v>18</v>
      </c>
      <c r="J8" s="137">
        <v>4</v>
      </c>
      <c r="K8" s="138">
        <v>12</v>
      </c>
      <c r="L8" s="93">
        <v>2</v>
      </c>
      <c r="M8" s="61">
        <v>18</v>
      </c>
      <c r="N8" s="93">
        <v>3</v>
      </c>
      <c r="O8" s="61">
        <v>15</v>
      </c>
      <c r="P8" s="93"/>
      <c r="Q8" s="61"/>
    </row>
    <row r="9" spans="1:17" s="14" customFormat="1" ht="18" customHeight="1" x14ac:dyDescent="0.35">
      <c r="A9" s="52" t="s">
        <v>13</v>
      </c>
      <c r="B9" s="22" t="s">
        <v>99</v>
      </c>
      <c r="C9" s="136">
        <f t="shared" si="0"/>
        <v>43</v>
      </c>
      <c r="D9" s="53">
        <f>SUM(I9,K9,O9,Q9)</f>
        <v>37</v>
      </c>
      <c r="E9" s="23" t="s">
        <v>10</v>
      </c>
      <c r="F9" s="23" t="s">
        <v>10</v>
      </c>
      <c r="G9" s="58" t="s">
        <v>21</v>
      </c>
      <c r="H9" s="93">
        <v>4</v>
      </c>
      <c r="I9" s="61">
        <v>12</v>
      </c>
      <c r="J9" s="93" t="s">
        <v>145</v>
      </c>
      <c r="K9" s="61"/>
      <c r="L9" s="124">
        <v>7</v>
      </c>
      <c r="M9" s="125">
        <v>6</v>
      </c>
      <c r="N9" s="77">
        <v>1</v>
      </c>
      <c r="O9" s="78">
        <v>25</v>
      </c>
      <c r="P9" s="93"/>
      <c r="Q9" s="61"/>
    </row>
    <row r="10" spans="1:17" s="14" customFormat="1" ht="18" customHeight="1" x14ac:dyDescent="0.35">
      <c r="A10" s="52" t="s">
        <v>17</v>
      </c>
      <c r="B10" s="22" t="s">
        <v>136</v>
      </c>
      <c r="C10" s="136">
        <f t="shared" si="0"/>
        <v>35</v>
      </c>
      <c r="D10" s="53">
        <f>SUM(K10,M10,Q10)</f>
        <v>35</v>
      </c>
      <c r="E10" s="23" t="s">
        <v>25</v>
      </c>
      <c r="F10" s="23" t="s">
        <v>25</v>
      </c>
      <c r="G10" s="44" t="s">
        <v>21</v>
      </c>
      <c r="H10" s="93"/>
      <c r="I10" s="61"/>
      <c r="J10" s="66">
        <v>1</v>
      </c>
      <c r="K10" s="67">
        <v>25</v>
      </c>
      <c r="L10" s="93">
        <v>5</v>
      </c>
      <c r="M10" s="61">
        <v>10</v>
      </c>
      <c r="N10" s="93" t="s">
        <v>56</v>
      </c>
      <c r="O10" s="61"/>
      <c r="P10" s="93"/>
      <c r="Q10" s="61"/>
    </row>
    <row r="11" spans="1:17" s="14" customFormat="1" ht="18" customHeight="1" x14ac:dyDescent="0.35">
      <c r="A11" s="52" t="s">
        <v>22</v>
      </c>
      <c r="B11" s="22" t="s">
        <v>101</v>
      </c>
      <c r="C11" s="136">
        <f t="shared" si="0"/>
        <v>34</v>
      </c>
      <c r="D11" s="53">
        <f>SUM(I11,K11,M11,Q11)</f>
        <v>34</v>
      </c>
      <c r="E11" s="23" t="s">
        <v>10</v>
      </c>
      <c r="F11" s="23" t="s">
        <v>10</v>
      </c>
      <c r="G11" s="44" t="s">
        <v>21</v>
      </c>
      <c r="H11" s="93">
        <v>6</v>
      </c>
      <c r="I11" s="61">
        <v>8</v>
      </c>
      <c r="J11" s="66">
        <v>10</v>
      </c>
      <c r="K11" s="67">
        <v>1</v>
      </c>
      <c r="L11" s="93">
        <v>1</v>
      </c>
      <c r="M11" s="61">
        <v>25</v>
      </c>
      <c r="N11" s="93" t="s">
        <v>56</v>
      </c>
      <c r="O11" s="61"/>
      <c r="P11" s="93"/>
      <c r="Q11" s="61"/>
    </row>
    <row r="12" spans="1:17" s="14" customFormat="1" ht="18" customHeight="1" x14ac:dyDescent="0.35">
      <c r="A12" s="43" t="s">
        <v>23</v>
      </c>
      <c r="B12" s="16" t="s">
        <v>86</v>
      </c>
      <c r="C12" s="136">
        <f t="shared" si="0"/>
        <v>31</v>
      </c>
      <c r="D12" s="53">
        <f>SUM(I12,K12,O12,Q12)</f>
        <v>31</v>
      </c>
      <c r="E12" s="18" t="s">
        <v>25</v>
      </c>
      <c r="F12" s="18" t="s">
        <v>25</v>
      </c>
      <c r="G12" s="44" t="s">
        <v>84</v>
      </c>
      <c r="H12" s="66">
        <v>1</v>
      </c>
      <c r="I12" s="67">
        <v>25</v>
      </c>
      <c r="J12" s="66">
        <v>11</v>
      </c>
      <c r="K12" s="67">
        <v>0</v>
      </c>
      <c r="L12" s="137" t="s">
        <v>56</v>
      </c>
      <c r="M12" s="138"/>
      <c r="N12" s="157">
        <v>7</v>
      </c>
      <c r="O12" s="158">
        <v>6</v>
      </c>
      <c r="P12" s="89"/>
      <c r="Q12" s="90"/>
    </row>
    <row r="13" spans="1:17" s="14" customFormat="1" ht="18" customHeight="1" x14ac:dyDescent="0.35">
      <c r="A13" s="43" t="s">
        <v>26</v>
      </c>
      <c r="B13" s="22" t="s">
        <v>102</v>
      </c>
      <c r="C13" s="136">
        <f t="shared" si="0"/>
        <v>29</v>
      </c>
      <c r="D13" s="53">
        <f>SUM(I13,K13,M13,Q13)</f>
        <v>29</v>
      </c>
      <c r="E13" s="18" t="s">
        <v>25</v>
      </c>
      <c r="F13" s="18" t="s">
        <v>25</v>
      </c>
      <c r="G13" s="44" t="s">
        <v>21</v>
      </c>
      <c r="H13" s="66">
        <v>7</v>
      </c>
      <c r="I13" s="67">
        <v>6</v>
      </c>
      <c r="J13" s="66">
        <v>6</v>
      </c>
      <c r="K13" s="67">
        <v>8</v>
      </c>
      <c r="L13" s="93">
        <v>3</v>
      </c>
      <c r="M13" s="61">
        <v>15</v>
      </c>
      <c r="N13" s="93" t="s">
        <v>56</v>
      </c>
      <c r="O13" s="61"/>
      <c r="P13" s="89"/>
      <c r="Q13" s="90"/>
    </row>
    <row r="14" spans="1:17" s="14" customFormat="1" ht="18" customHeight="1" x14ac:dyDescent="0.35">
      <c r="A14" s="43" t="s">
        <v>27</v>
      </c>
      <c r="B14" s="22" t="s">
        <v>154</v>
      </c>
      <c r="C14" s="136">
        <f t="shared" si="0"/>
        <v>20</v>
      </c>
      <c r="D14" s="53">
        <f>SUM(M14,O14,Q14)</f>
        <v>20</v>
      </c>
      <c r="E14" s="18" t="s">
        <v>19</v>
      </c>
      <c r="F14" s="18" t="s">
        <v>20</v>
      </c>
      <c r="G14" s="44" t="s">
        <v>21</v>
      </c>
      <c r="H14" s="66"/>
      <c r="I14" s="67"/>
      <c r="J14" s="66"/>
      <c r="K14" s="67"/>
      <c r="L14" s="93">
        <v>6</v>
      </c>
      <c r="M14" s="61">
        <v>8</v>
      </c>
      <c r="N14" s="93">
        <v>4</v>
      </c>
      <c r="O14" s="61">
        <v>12</v>
      </c>
      <c r="P14" s="89"/>
      <c r="Q14" s="90"/>
    </row>
    <row r="15" spans="1:17" s="14" customFormat="1" ht="18" customHeight="1" x14ac:dyDescent="0.35">
      <c r="A15" s="43" t="s">
        <v>30</v>
      </c>
      <c r="B15" s="22" t="s">
        <v>54</v>
      </c>
      <c r="C15" s="136">
        <f t="shared" si="0"/>
        <v>18</v>
      </c>
      <c r="D15" s="53">
        <f>SUM(K15,M15,O15,Q15)</f>
        <v>18</v>
      </c>
      <c r="E15" s="18" t="s">
        <v>25</v>
      </c>
      <c r="F15" s="18" t="s">
        <v>25</v>
      </c>
      <c r="G15" s="44" t="s">
        <v>21</v>
      </c>
      <c r="H15" s="124" t="s">
        <v>56</v>
      </c>
      <c r="I15" s="125"/>
      <c r="J15" s="66">
        <v>7</v>
      </c>
      <c r="K15" s="67">
        <v>6</v>
      </c>
      <c r="L15" s="93">
        <v>8</v>
      </c>
      <c r="M15" s="61">
        <v>4</v>
      </c>
      <c r="N15" s="93">
        <v>6</v>
      </c>
      <c r="O15" s="61">
        <v>8</v>
      </c>
      <c r="P15" s="66"/>
      <c r="Q15" s="67"/>
    </row>
    <row r="16" spans="1:17" s="14" customFormat="1" ht="18" customHeight="1" x14ac:dyDescent="0.35">
      <c r="A16" s="43" t="s">
        <v>33</v>
      </c>
      <c r="B16" s="22" t="s">
        <v>137</v>
      </c>
      <c r="C16" s="136">
        <f t="shared" si="0"/>
        <v>15</v>
      </c>
      <c r="D16" s="53">
        <f>SUM(K16,Q16)</f>
        <v>15</v>
      </c>
      <c r="E16" s="18" t="s">
        <v>10</v>
      </c>
      <c r="F16" s="18" t="s">
        <v>10</v>
      </c>
      <c r="G16" s="44" t="s">
        <v>21</v>
      </c>
      <c r="H16" s="66"/>
      <c r="I16" s="67"/>
      <c r="J16" s="66">
        <v>3</v>
      </c>
      <c r="K16" s="67">
        <v>15</v>
      </c>
      <c r="L16" s="93"/>
      <c r="M16" s="61"/>
      <c r="N16" s="93"/>
      <c r="O16" s="61"/>
      <c r="P16" s="66"/>
      <c r="Q16" s="67"/>
    </row>
    <row r="17" spans="1:17" s="14" customFormat="1" ht="18" customHeight="1" x14ac:dyDescent="0.35">
      <c r="A17" s="43" t="s">
        <v>37</v>
      </c>
      <c r="B17" s="22" t="s">
        <v>76</v>
      </c>
      <c r="C17" s="136">
        <f t="shared" si="0"/>
        <v>12</v>
      </c>
      <c r="D17" s="53">
        <f>SUM(K17,M17,Q17)</f>
        <v>12</v>
      </c>
      <c r="E17" s="18" t="s">
        <v>25</v>
      </c>
      <c r="F17" s="18" t="s">
        <v>25</v>
      </c>
      <c r="G17" s="44" t="s">
        <v>147</v>
      </c>
      <c r="H17" s="124" t="s">
        <v>56</v>
      </c>
      <c r="I17" s="125"/>
      <c r="J17" s="66">
        <v>5</v>
      </c>
      <c r="K17" s="67">
        <v>10</v>
      </c>
      <c r="L17" s="93">
        <v>9</v>
      </c>
      <c r="M17" s="61">
        <v>2</v>
      </c>
      <c r="N17" s="93" t="s">
        <v>56</v>
      </c>
      <c r="O17" s="61"/>
      <c r="P17" s="89"/>
      <c r="Q17" s="90"/>
    </row>
    <row r="18" spans="1:17" s="14" customFormat="1" ht="18" customHeight="1" x14ac:dyDescent="0.35">
      <c r="A18" s="43" t="s">
        <v>38</v>
      </c>
      <c r="B18" s="22" t="s">
        <v>100</v>
      </c>
      <c r="C18" s="136">
        <f t="shared" si="0"/>
        <v>12</v>
      </c>
      <c r="D18" s="53">
        <f>SUM(I18,K18,Q18)</f>
        <v>12</v>
      </c>
      <c r="E18" s="18" t="s">
        <v>25</v>
      </c>
      <c r="F18" s="18" t="s">
        <v>25</v>
      </c>
      <c r="G18" s="44" t="s">
        <v>21</v>
      </c>
      <c r="H18" s="66">
        <v>5</v>
      </c>
      <c r="I18" s="67">
        <v>10</v>
      </c>
      <c r="J18" s="66">
        <v>9</v>
      </c>
      <c r="K18" s="67">
        <v>2</v>
      </c>
      <c r="L18" s="93"/>
      <c r="M18" s="61"/>
      <c r="N18" s="93"/>
      <c r="O18" s="61"/>
      <c r="P18" s="89"/>
      <c r="Q18" s="90"/>
    </row>
    <row r="19" spans="1:17" s="14" customFormat="1" ht="18" customHeight="1" x14ac:dyDescent="0.35">
      <c r="A19" s="43" t="s">
        <v>39</v>
      </c>
      <c r="B19" s="22" t="s">
        <v>139</v>
      </c>
      <c r="C19" s="136">
        <f t="shared" si="0"/>
        <v>10</v>
      </c>
      <c r="D19" s="53">
        <f>SUM(K19,O19,Q19)</f>
        <v>10</v>
      </c>
      <c r="E19" s="18" t="s">
        <v>10</v>
      </c>
      <c r="F19" s="18" t="s">
        <v>10</v>
      </c>
      <c r="G19" s="44" t="s">
        <v>174</v>
      </c>
      <c r="H19" s="66"/>
      <c r="I19" s="67"/>
      <c r="J19" s="66">
        <v>12</v>
      </c>
      <c r="K19" s="67">
        <v>0</v>
      </c>
      <c r="L19" s="93"/>
      <c r="M19" s="61"/>
      <c r="N19" s="93">
        <v>5</v>
      </c>
      <c r="O19" s="61">
        <v>10</v>
      </c>
      <c r="P19" s="89"/>
      <c r="Q19" s="90"/>
    </row>
    <row r="20" spans="1:17" s="14" customFormat="1" ht="18" customHeight="1" x14ac:dyDescent="0.35">
      <c r="A20" s="43" t="s">
        <v>43</v>
      </c>
      <c r="B20" s="22" t="s">
        <v>138</v>
      </c>
      <c r="C20" s="136">
        <f t="shared" si="0"/>
        <v>4</v>
      </c>
      <c r="D20" s="53">
        <f>SUM(K20,Q20)</f>
        <v>4</v>
      </c>
      <c r="E20" s="18" t="s">
        <v>45</v>
      </c>
      <c r="F20" s="18" t="s">
        <v>46</v>
      </c>
      <c r="G20" s="44" t="s">
        <v>21</v>
      </c>
      <c r="H20" s="66"/>
      <c r="I20" s="67"/>
      <c r="J20" s="66">
        <v>8</v>
      </c>
      <c r="K20" s="67">
        <v>4</v>
      </c>
      <c r="L20" s="66"/>
      <c r="M20" s="67"/>
      <c r="N20" s="66"/>
      <c r="O20" s="67"/>
      <c r="P20" s="89"/>
      <c r="Q20" s="90"/>
    </row>
    <row r="21" spans="1:17" s="14" customFormat="1" ht="18" customHeight="1" x14ac:dyDescent="0.35">
      <c r="A21" s="54" t="s">
        <v>44</v>
      </c>
      <c r="B21" s="22" t="s">
        <v>103</v>
      </c>
      <c r="C21" s="136">
        <f t="shared" si="0"/>
        <v>4</v>
      </c>
      <c r="D21" s="53">
        <f>SUM(I21,Q21)</f>
        <v>4</v>
      </c>
      <c r="E21" s="18" t="s">
        <v>25</v>
      </c>
      <c r="F21" s="18" t="s">
        <v>25</v>
      </c>
      <c r="G21" s="44" t="s">
        <v>21</v>
      </c>
      <c r="H21" s="66">
        <v>8</v>
      </c>
      <c r="I21" s="67">
        <v>4</v>
      </c>
      <c r="J21" s="66"/>
      <c r="K21" s="67"/>
      <c r="L21" s="66"/>
      <c r="M21" s="67"/>
      <c r="N21" s="66"/>
      <c r="O21" s="67"/>
      <c r="P21" s="66"/>
      <c r="Q21" s="67"/>
    </row>
    <row r="22" spans="1:17" s="14" customFormat="1" ht="18" customHeight="1" thickBot="1" x14ac:dyDescent="0.4">
      <c r="A22" s="55"/>
      <c r="B22" s="56" t="s">
        <v>140</v>
      </c>
      <c r="C22" s="139">
        <f t="shared" si="0"/>
        <v>0</v>
      </c>
      <c r="D22" s="94">
        <f>SUM(Q22)</f>
        <v>0</v>
      </c>
      <c r="E22" s="32" t="s">
        <v>25</v>
      </c>
      <c r="F22" s="32" t="s">
        <v>25</v>
      </c>
      <c r="G22" s="50" t="s">
        <v>21</v>
      </c>
      <c r="H22" s="70"/>
      <c r="I22" s="71"/>
      <c r="J22" s="70" t="s">
        <v>56</v>
      </c>
      <c r="K22" s="71"/>
      <c r="L22" s="70"/>
      <c r="M22" s="71"/>
      <c r="N22" s="70"/>
      <c r="O22" s="71"/>
      <c r="P22" s="72"/>
      <c r="Q22" s="73"/>
    </row>
    <row r="24" spans="1:17" ht="15.45" customHeight="1" x14ac:dyDescent="0.25"/>
  </sheetData>
  <sortState xmlns:xlrd2="http://schemas.microsoft.com/office/spreadsheetml/2017/richdata2" ref="B7:O8">
    <sortCondition descending="1" ref="D7:D8"/>
    <sortCondition descending="1" ref="O7:O8"/>
  </sortState>
  <mergeCells count="13">
    <mergeCell ref="P4:Q5"/>
    <mergeCell ref="A2:Q2"/>
    <mergeCell ref="A4:A6"/>
    <mergeCell ref="B4:B6"/>
    <mergeCell ref="C4:C6"/>
    <mergeCell ref="E4:E6"/>
    <mergeCell ref="F4:F6"/>
    <mergeCell ref="G4:G6"/>
    <mergeCell ref="H4:I5"/>
    <mergeCell ref="J4:K5"/>
    <mergeCell ref="L4:M5"/>
    <mergeCell ref="N4:O5"/>
    <mergeCell ref="D4:D6"/>
  </mergeCells>
  <conditionalFormatting sqref="B12:B22 C22:D22 E7:F22">
    <cfRule type="cellIs" dxfId="11" priority="2" operator="equal">
      <formula>"-"</formula>
    </cfRule>
  </conditionalFormatting>
  <conditionalFormatting sqref="B7:D9 B10:B11 C10:D21">
    <cfRule type="cellIs" dxfId="10" priority="3" operator="equal">
      <formula>"-"</formula>
    </cfRule>
  </conditionalFormatting>
  <printOptions horizontalCentered="1"/>
  <pageMargins left="0.196527777777778" right="0.196527777777778" top="0.27569444444444402" bottom="0.23611111111111099" header="0.51180555555555496" footer="0.51180555555555496"/>
  <pageSetup paperSize="9" firstPageNumber="0" orientation="landscape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19"/>
  <sheetViews>
    <sheetView zoomScale="80" zoomScaleNormal="80" zoomScalePageLayoutView="75" workbookViewId="0">
      <selection activeCell="A7" sqref="A7"/>
    </sheetView>
  </sheetViews>
  <sheetFormatPr defaultRowHeight="13.2" x14ac:dyDescent="0.25"/>
  <cols>
    <col min="1" max="1" width="7.6640625" customWidth="1"/>
    <col min="2" max="2" width="26.6640625" customWidth="1"/>
    <col min="3" max="3" width="13.6640625" customWidth="1"/>
    <col min="4" max="4" width="22.33203125" customWidth="1"/>
    <col min="5" max="5" width="19" customWidth="1"/>
    <col min="6" max="6" width="42.6640625" customWidth="1"/>
    <col min="7" max="12" width="12" customWidth="1"/>
    <col min="13" max="1025" width="8.44140625" customWidth="1"/>
  </cols>
  <sheetData>
    <row r="1" spans="1:12" ht="3" customHeight="1" x14ac:dyDescent="0.25">
      <c r="A1" s="1"/>
      <c r="B1" s="2"/>
      <c r="C1" s="2"/>
      <c r="D1" s="2"/>
      <c r="E1" s="2"/>
      <c r="F1" s="2"/>
      <c r="G1" s="3"/>
      <c r="H1" s="3"/>
      <c r="I1" s="3"/>
      <c r="J1" s="3"/>
    </row>
    <row r="2" spans="1:12" ht="106.5" customHeight="1" x14ac:dyDescent="0.35">
      <c r="A2" s="146" t="s">
        <v>173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</row>
    <row r="3" spans="1:12" ht="11.7" customHeight="1" thickBot="1" x14ac:dyDescent="0.4">
      <c r="A3" s="4"/>
      <c r="B3" s="4"/>
      <c r="C3" s="4"/>
      <c r="D3" s="4"/>
      <c r="E3" s="4"/>
      <c r="F3" s="4"/>
      <c r="G3" s="4"/>
      <c r="H3" s="4"/>
      <c r="I3" s="4"/>
      <c r="J3" s="4"/>
    </row>
    <row r="4" spans="1:12" ht="60" customHeight="1" thickBot="1" x14ac:dyDescent="0.3">
      <c r="A4" s="147" t="s">
        <v>0</v>
      </c>
      <c r="B4" s="148" t="s">
        <v>78</v>
      </c>
      <c r="C4" s="156" t="s">
        <v>2</v>
      </c>
      <c r="D4" s="149" t="s">
        <v>3</v>
      </c>
      <c r="E4" s="149" t="s">
        <v>4</v>
      </c>
      <c r="F4" s="149" t="s">
        <v>5</v>
      </c>
      <c r="G4" s="145" t="s">
        <v>121</v>
      </c>
      <c r="H4" s="145"/>
      <c r="I4" s="145" t="s">
        <v>165</v>
      </c>
      <c r="J4" s="145"/>
      <c r="K4" s="145" t="s">
        <v>179</v>
      </c>
      <c r="L4" s="145"/>
    </row>
    <row r="5" spans="1:12" ht="57.75" customHeight="1" thickBot="1" x14ac:dyDescent="0.3">
      <c r="A5" s="147"/>
      <c r="B5" s="148"/>
      <c r="C5" s="156"/>
      <c r="D5" s="149"/>
      <c r="E5" s="149"/>
      <c r="F5" s="149"/>
      <c r="G5" s="145"/>
      <c r="H5" s="145"/>
      <c r="I5" s="145"/>
      <c r="J5" s="145"/>
      <c r="K5" s="145"/>
      <c r="L5" s="145"/>
    </row>
    <row r="6" spans="1:12" ht="21" customHeight="1" thickBot="1" x14ac:dyDescent="0.3">
      <c r="A6" s="147"/>
      <c r="B6" s="148"/>
      <c r="C6" s="156"/>
      <c r="D6" s="149"/>
      <c r="E6" s="149"/>
      <c r="F6" s="149"/>
      <c r="G6" s="57" t="s">
        <v>6</v>
      </c>
      <c r="H6" s="6" t="s">
        <v>7</v>
      </c>
      <c r="I6" s="5" t="s">
        <v>6</v>
      </c>
      <c r="J6" s="6" t="s">
        <v>7</v>
      </c>
      <c r="K6" s="5" t="s">
        <v>6</v>
      </c>
      <c r="L6" s="6" t="s">
        <v>7</v>
      </c>
    </row>
    <row r="7" spans="1:12" s="14" customFormat="1" ht="18.75" customHeight="1" thickBot="1" x14ac:dyDescent="0.4">
      <c r="A7" s="39" t="s">
        <v>8</v>
      </c>
      <c r="B7" s="8" t="s">
        <v>126</v>
      </c>
      <c r="C7" s="9">
        <f>SUM(J7,L7)</f>
        <v>40</v>
      </c>
      <c r="D7" s="10" t="s">
        <v>127</v>
      </c>
      <c r="E7" s="10" t="s">
        <v>128</v>
      </c>
      <c r="F7" s="42" t="s">
        <v>129</v>
      </c>
      <c r="G7" s="122">
        <v>6</v>
      </c>
      <c r="H7" s="131">
        <v>8</v>
      </c>
      <c r="I7" s="12">
        <v>3</v>
      </c>
      <c r="J7" s="13">
        <v>15</v>
      </c>
      <c r="K7" s="12">
        <v>1</v>
      </c>
      <c r="L7" s="13">
        <v>25</v>
      </c>
    </row>
    <row r="8" spans="1:12" s="14" customFormat="1" ht="18.75" customHeight="1" thickBot="1" x14ac:dyDescent="0.4">
      <c r="A8" s="52" t="s">
        <v>11</v>
      </c>
      <c r="B8" s="22" t="s">
        <v>122</v>
      </c>
      <c r="C8" s="136">
        <f>SUM(H8,J8,L8)</f>
        <v>36</v>
      </c>
      <c r="D8" s="23" t="s">
        <v>119</v>
      </c>
      <c r="E8" s="23" t="s">
        <v>120</v>
      </c>
      <c r="F8" s="42" t="s">
        <v>151</v>
      </c>
      <c r="G8" s="20">
        <v>2</v>
      </c>
      <c r="H8" s="21">
        <v>18</v>
      </c>
      <c r="I8" s="20">
        <v>2</v>
      </c>
      <c r="J8" s="21">
        <v>18</v>
      </c>
      <c r="K8" s="20"/>
      <c r="L8" s="21"/>
    </row>
    <row r="9" spans="1:12" s="14" customFormat="1" ht="18.75" customHeight="1" x14ac:dyDescent="0.35">
      <c r="A9" s="52" t="s">
        <v>13</v>
      </c>
      <c r="B9" s="22" t="s">
        <v>130</v>
      </c>
      <c r="C9" s="136">
        <f>SUM(J9,L9)</f>
        <v>30</v>
      </c>
      <c r="D9" s="23" t="s">
        <v>127</v>
      </c>
      <c r="E9" s="23" t="s">
        <v>128</v>
      </c>
      <c r="F9" s="42" t="s">
        <v>129</v>
      </c>
      <c r="G9" s="137">
        <v>7</v>
      </c>
      <c r="H9" s="138">
        <v>6</v>
      </c>
      <c r="I9" s="37">
        <v>4</v>
      </c>
      <c r="J9" s="24">
        <v>12</v>
      </c>
      <c r="K9" s="37">
        <v>2</v>
      </c>
      <c r="L9" s="24">
        <v>18</v>
      </c>
    </row>
    <row r="10" spans="1:12" s="14" customFormat="1" ht="18.75" customHeight="1" x14ac:dyDescent="0.35">
      <c r="A10" s="52" t="s">
        <v>17</v>
      </c>
      <c r="B10" s="22" t="s">
        <v>131</v>
      </c>
      <c r="C10" s="136">
        <f t="shared" ref="C10:C19" si="0">SUM(H10,J10,L10)</f>
        <v>29</v>
      </c>
      <c r="D10" s="23" t="s">
        <v>119</v>
      </c>
      <c r="E10" s="23" t="s">
        <v>120</v>
      </c>
      <c r="F10" s="44" t="s">
        <v>151</v>
      </c>
      <c r="G10" s="20">
        <v>8</v>
      </c>
      <c r="H10" s="21">
        <v>4</v>
      </c>
      <c r="I10" s="37">
        <v>1</v>
      </c>
      <c r="J10" s="24">
        <v>25</v>
      </c>
      <c r="K10" s="37"/>
      <c r="L10" s="24"/>
    </row>
    <row r="11" spans="1:12" s="14" customFormat="1" ht="18.75" customHeight="1" x14ac:dyDescent="0.35">
      <c r="A11" s="52" t="s">
        <v>22</v>
      </c>
      <c r="B11" s="16" t="s">
        <v>118</v>
      </c>
      <c r="C11" s="136">
        <f t="shared" si="0"/>
        <v>25</v>
      </c>
      <c r="D11" s="18" t="s">
        <v>119</v>
      </c>
      <c r="E11" s="18" t="s">
        <v>120</v>
      </c>
      <c r="F11" s="44" t="s">
        <v>151</v>
      </c>
      <c r="G11" s="37">
        <v>1</v>
      </c>
      <c r="H11" s="24">
        <v>25</v>
      </c>
      <c r="I11" s="37"/>
      <c r="J11" s="24"/>
      <c r="K11" s="37"/>
      <c r="L11" s="24"/>
    </row>
    <row r="12" spans="1:12" s="14" customFormat="1" ht="18.75" customHeight="1" x14ac:dyDescent="0.35">
      <c r="A12" s="52" t="s">
        <v>23</v>
      </c>
      <c r="B12" s="22" t="s">
        <v>134</v>
      </c>
      <c r="C12" s="136">
        <f t="shared" si="0"/>
        <v>25</v>
      </c>
      <c r="D12" s="18" t="s">
        <v>127</v>
      </c>
      <c r="E12" s="18" t="s">
        <v>128</v>
      </c>
      <c r="F12" s="44" t="s">
        <v>129</v>
      </c>
      <c r="G12" s="124" t="s">
        <v>56</v>
      </c>
      <c r="H12" s="125"/>
      <c r="I12" s="37">
        <v>5</v>
      </c>
      <c r="J12" s="24">
        <v>10</v>
      </c>
      <c r="K12" s="37">
        <v>3</v>
      </c>
      <c r="L12" s="24">
        <v>15</v>
      </c>
    </row>
    <row r="13" spans="1:12" s="14" customFormat="1" ht="18.75" customHeight="1" x14ac:dyDescent="0.35">
      <c r="A13" s="52" t="s">
        <v>26</v>
      </c>
      <c r="B13" s="22" t="s">
        <v>123</v>
      </c>
      <c r="C13" s="136">
        <f t="shared" si="0"/>
        <v>15</v>
      </c>
      <c r="D13" s="18" t="s">
        <v>119</v>
      </c>
      <c r="E13" s="18" t="s">
        <v>120</v>
      </c>
      <c r="F13" s="44" t="s">
        <v>151</v>
      </c>
      <c r="G13" s="37">
        <v>3</v>
      </c>
      <c r="H13" s="24">
        <v>15</v>
      </c>
      <c r="I13" s="37"/>
      <c r="J13" s="24"/>
      <c r="K13" s="25"/>
      <c r="L13" s="26"/>
    </row>
    <row r="14" spans="1:12" s="14" customFormat="1" ht="18.75" customHeight="1" x14ac:dyDescent="0.35">
      <c r="A14" s="52" t="s">
        <v>27</v>
      </c>
      <c r="B14" s="22" t="s">
        <v>170</v>
      </c>
      <c r="C14" s="136">
        <f t="shared" si="0"/>
        <v>12</v>
      </c>
      <c r="D14" s="18" t="s">
        <v>127</v>
      </c>
      <c r="E14" s="18" t="s">
        <v>128</v>
      </c>
      <c r="F14" s="44" t="s">
        <v>171</v>
      </c>
      <c r="G14" s="37"/>
      <c r="H14" s="24"/>
      <c r="I14" s="37"/>
      <c r="J14" s="24"/>
      <c r="K14" s="37">
        <v>4</v>
      </c>
      <c r="L14" s="24">
        <v>12</v>
      </c>
    </row>
    <row r="15" spans="1:12" s="14" customFormat="1" ht="18.75" customHeight="1" x14ac:dyDescent="0.35">
      <c r="A15" s="52" t="s">
        <v>30</v>
      </c>
      <c r="B15" s="22" t="s">
        <v>124</v>
      </c>
      <c r="C15" s="136">
        <f t="shared" si="0"/>
        <v>12</v>
      </c>
      <c r="D15" s="18" t="s">
        <v>10</v>
      </c>
      <c r="E15" s="18" t="s">
        <v>10</v>
      </c>
      <c r="F15" s="44" t="s">
        <v>152</v>
      </c>
      <c r="G15" s="37">
        <v>4</v>
      </c>
      <c r="H15" s="24">
        <v>12</v>
      </c>
      <c r="I15" s="37"/>
      <c r="J15" s="24"/>
      <c r="K15" s="37"/>
      <c r="L15" s="24"/>
    </row>
    <row r="16" spans="1:12" s="14" customFormat="1" ht="18.75" customHeight="1" x14ac:dyDescent="0.35">
      <c r="A16" s="52" t="s">
        <v>33</v>
      </c>
      <c r="B16" s="22" t="s">
        <v>132</v>
      </c>
      <c r="C16" s="136">
        <f t="shared" si="0"/>
        <v>10</v>
      </c>
      <c r="D16" s="18" t="s">
        <v>119</v>
      </c>
      <c r="E16" s="18" t="s">
        <v>133</v>
      </c>
      <c r="F16" s="44" t="s">
        <v>153</v>
      </c>
      <c r="G16" s="37">
        <v>9</v>
      </c>
      <c r="H16" s="24">
        <v>2</v>
      </c>
      <c r="I16" s="37">
        <v>6</v>
      </c>
      <c r="J16" s="24">
        <v>8</v>
      </c>
      <c r="K16" s="37"/>
      <c r="L16" s="24"/>
    </row>
    <row r="17" spans="1:12" s="14" customFormat="1" ht="18.75" customHeight="1" x14ac:dyDescent="0.35">
      <c r="A17" s="52" t="s">
        <v>37</v>
      </c>
      <c r="B17" s="22" t="s">
        <v>125</v>
      </c>
      <c r="C17" s="136">
        <f t="shared" si="0"/>
        <v>10</v>
      </c>
      <c r="D17" s="18" t="s">
        <v>119</v>
      </c>
      <c r="E17" s="18" t="s">
        <v>120</v>
      </c>
      <c r="F17" s="44" t="s">
        <v>153</v>
      </c>
      <c r="G17" s="37">
        <v>5</v>
      </c>
      <c r="H17" s="24">
        <v>10</v>
      </c>
      <c r="I17" s="37"/>
      <c r="J17" s="24"/>
      <c r="K17" s="37"/>
      <c r="L17" s="24"/>
    </row>
    <row r="18" spans="1:12" s="14" customFormat="1" ht="18.75" customHeight="1" x14ac:dyDescent="0.35">
      <c r="A18" s="52"/>
      <c r="B18" s="22" t="s">
        <v>155</v>
      </c>
      <c r="C18" s="136">
        <f t="shared" si="0"/>
        <v>0</v>
      </c>
      <c r="D18" s="18" t="s">
        <v>45</v>
      </c>
      <c r="E18" s="18" t="s">
        <v>46</v>
      </c>
      <c r="F18" s="44" t="s">
        <v>171</v>
      </c>
      <c r="G18" s="37"/>
      <c r="H18" s="24"/>
      <c r="I18" s="37"/>
      <c r="J18" s="24"/>
      <c r="K18" s="37" t="s">
        <v>56</v>
      </c>
      <c r="L18" s="24"/>
    </row>
    <row r="19" spans="1:12" ht="18.75" customHeight="1" thickBot="1" x14ac:dyDescent="0.4">
      <c r="A19" s="55"/>
      <c r="B19" s="56" t="s">
        <v>172</v>
      </c>
      <c r="C19" s="31">
        <f t="shared" si="0"/>
        <v>0</v>
      </c>
      <c r="D19" s="32" t="s">
        <v>25</v>
      </c>
      <c r="E19" s="32" t="s">
        <v>25</v>
      </c>
      <c r="F19" s="50" t="s">
        <v>171</v>
      </c>
      <c r="G19" s="38"/>
      <c r="H19" s="34"/>
      <c r="I19" s="38"/>
      <c r="J19" s="34"/>
      <c r="K19" s="38" t="s">
        <v>56</v>
      </c>
      <c r="L19" s="34"/>
    </row>
  </sheetData>
  <sortState xmlns:xlrd2="http://schemas.microsoft.com/office/spreadsheetml/2017/richdata2" ref="B7:L19">
    <sortCondition descending="1" ref="C7:C19"/>
  </sortState>
  <mergeCells count="10">
    <mergeCell ref="K4:L5"/>
    <mergeCell ref="A2:L2"/>
    <mergeCell ref="A4:A6"/>
    <mergeCell ref="B4:B6"/>
    <mergeCell ref="C4:C6"/>
    <mergeCell ref="D4:D6"/>
    <mergeCell ref="E4:E6"/>
    <mergeCell ref="F4:F6"/>
    <mergeCell ref="G4:H5"/>
    <mergeCell ref="I4:J5"/>
  </mergeCells>
  <conditionalFormatting sqref="B11:B18">
    <cfRule type="cellIs" dxfId="9" priority="12" operator="equal">
      <formula>"-"</formula>
    </cfRule>
  </conditionalFormatting>
  <conditionalFormatting sqref="B7:C8 B9:B10 C9:C18">
    <cfRule type="cellIs" dxfId="8" priority="13" operator="equal">
      <formula>"-"</formula>
    </cfRule>
  </conditionalFormatting>
  <conditionalFormatting sqref="D7:D12 D14:D18">
    <cfRule type="cellIs" dxfId="7" priority="14" operator="equal">
      <formula>"-"</formula>
    </cfRule>
  </conditionalFormatting>
  <conditionalFormatting sqref="E7:E12 E14:E16 E18">
    <cfRule type="cellIs" dxfId="6" priority="16" operator="equal">
      <formula>"-"</formula>
    </cfRule>
  </conditionalFormatting>
  <conditionalFormatting sqref="B19:C19">
    <cfRule type="cellIs" dxfId="5" priority="8" operator="equal">
      <formula>"-"</formula>
    </cfRule>
  </conditionalFormatting>
  <conditionalFormatting sqref="D19">
    <cfRule type="cellIs" dxfId="4" priority="9" operator="equal">
      <formula>"-"</formula>
    </cfRule>
  </conditionalFormatting>
  <conditionalFormatting sqref="E19">
    <cfRule type="cellIs" dxfId="3" priority="10" operator="equal">
      <formula>"-"</formula>
    </cfRule>
  </conditionalFormatting>
  <conditionalFormatting sqref="D13">
    <cfRule type="cellIs" dxfId="2" priority="2" operator="equal">
      <formula>"-"</formula>
    </cfRule>
  </conditionalFormatting>
  <conditionalFormatting sqref="E13">
    <cfRule type="cellIs" dxfId="1" priority="3" operator="equal">
      <formula>"-"</formula>
    </cfRule>
  </conditionalFormatting>
  <conditionalFormatting sqref="E17">
    <cfRule type="cellIs" dxfId="0" priority="1" operator="equal">
      <formula>"-"</formula>
    </cfRule>
  </conditionalFormatting>
  <printOptions horizontalCentered="1"/>
  <pageMargins left="0.196527777777778" right="0.196527777777778" top="0.27569444444444402" bottom="0.23611111111111099" header="0.51180555555555496" footer="0.51180555555555496"/>
  <pageSetup paperSize="9" firstPageNumber="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Абс</vt:lpstr>
      <vt:lpstr>Т2</vt:lpstr>
      <vt:lpstr>R</vt:lpstr>
      <vt:lpstr>Т3</vt:lpstr>
      <vt:lpstr>Т4</vt:lpstr>
      <vt:lpstr>'R'!Область_печати</vt:lpstr>
      <vt:lpstr>Абс!Область_печати</vt:lpstr>
      <vt:lpstr>Т2!Область_печати</vt:lpstr>
      <vt:lpstr>Т3!Область_печати</vt:lpstr>
      <vt:lpstr>Т4!Область_печати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Luda</dc:creator>
  <cp:lastModifiedBy>acer</cp:lastModifiedBy>
  <cp:revision>5</cp:revision>
  <cp:lastPrinted>2021-10-26T11:06:52Z</cp:lastPrinted>
  <dcterms:created xsi:type="dcterms:W3CDTF">2011-01-03T12:45:18Z</dcterms:created>
  <dcterms:modified xsi:type="dcterms:W3CDTF">2021-10-29T17:28:11Z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KSOProductBuildVer">
    <vt:lpwstr>1049-10.2.0.5908</vt:lpwstr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