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9320" windowHeight="11640" activeTab="2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'R'!$B$1:$L$23</definedName>
    <definedName name="_xlnm.Print_Area" localSheetId="0">'абс'!$B$1:$L$32</definedName>
    <definedName name="_xlnm.Print_Area" localSheetId="1">'Т2'!$B$1:$L$9</definedName>
    <definedName name="_xlnm.Print_Area" localSheetId="3">'Т3'!$B$1:$L$16</definedName>
    <definedName name="_xlnm.Print_Area" localSheetId="4">'Т4'!$B$1:$J$16</definedName>
  </definedNames>
  <calcPr fullCalcOnLoad="1" refMode="R1C1"/>
</workbook>
</file>

<file path=xl/sharedStrings.xml><?xml version="1.0" encoding="utf-8"?>
<sst xmlns="http://schemas.openxmlformats.org/spreadsheetml/2006/main" count="381" uniqueCount="123">
  <si>
    <t>место</t>
  </si>
  <si>
    <t>Субьект РФ</t>
  </si>
  <si>
    <t>Место</t>
  </si>
  <si>
    <t>Фамилия, имя водителя</t>
  </si>
  <si>
    <t>Итоговые очки</t>
  </si>
  <si>
    <t>очки</t>
  </si>
  <si>
    <t>Сумма очков</t>
  </si>
  <si>
    <t>Сумма  очков</t>
  </si>
  <si>
    <t>ССВК Клещев А.Р.</t>
  </si>
  <si>
    <t>" Утверждено Советом РАФ по спорту"</t>
  </si>
  <si>
    <t>ССВК Сергеева М.А.</t>
  </si>
  <si>
    <t>Протокол №______ от "_____" ________________</t>
  </si>
  <si>
    <t>ССВК Вдовиченко А.В.</t>
  </si>
  <si>
    <t xml:space="preserve">Председатель Совета РАФ по спорту, </t>
  </si>
  <si>
    <t>Вице-президент РАФ _____________________Скрыль В. И.</t>
  </si>
  <si>
    <t>МИНИСТЕРСТВО СПОРТА РФ
РОССИЙСКАЯ АВТОМОБИЛЬНАЯ ФЕДЕРАЦИЯ
ЧЕМПИОНАТ РОССИИ в спортивной дисциплине ралли-рейды  "Абсолютный" (1660661811Л)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</si>
  <si>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"Т2" (1660611811Л)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</si>
  <si>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"R" (1660671811Л)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</si>
  <si>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"Т2Д" ("Т3") (1660631811Л)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</si>
  <si>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"Т4" (1660631811Л)
Зачет Вторых Водителей
ИТОГОВЫЙ ПРОТОКОЛ ЛИЧНЫХ РЕЗУЛЬТАТОВ     2017</t>
  </si>
  <si>
    <t>"Россия-Северный лес 2017"
24-26 февраля</t>
  </si>
  <si>
    <t>Хурскайнен Маркку</t>
  </si>
  <si>
    <t>Москва</t>
  </si>
  <si>
    <t>Новиков Владимир</t>
  </si>
  <si>
    <t>Николаев Антон</t>
  </si>
  <si>
    <t>Шапошников Алексей</t>
  </si>
  <si>
    <t>Загороднюк Евгений</t>
  </si>
  <si>
    <t>Санкт-Петербург</t>
  </si>
  <si>
    <t>10</t>
  </si>
  <si>
    <t>Жильцов Константин</t>
  </si>
  <si>
    <t>Рудницкий Андрей</t>
  </si>
  <si>
    <t>Русов Андрей</t>
  </si>
  <si>
    <t>Горьков Александр</t>
  </si>
  <si>
    <t>Плетенев Антон</t>
  </si>
  <si>
    <t>Московская обл.</t>
  </si>
  <si>
    <t>Данатаров Гурбанберди</t>
  </si>
  <si>
    <t>Беркут Алексей</t>
  </si>
  <si>
    <t>Петенко Игорь</t>
  </si>
  <si>
    <t>нк</t>
  </si>
  <si>
    <t>Щемель Дан</t>
  </si>
  <si>
    <t>Духаник-Персон Магдалена</t>
  </si>
  <si>
    <t>1</t>
  </si>
  <si>
    <t>2</t>
  </si>
  <si>
    <t>0</t>
  </si>
  <si>
    <t>3</t>
  </si>
  <si>
    <t>4</t>
  </si>
  <si>
    <t>Нежнов Олег</t>
  </si>
  <si>
    <t>Нижегородская обл.</t>
  </si>
  <si>
    <t>Семенов Александр</t>
  </si>
  <si>
    <t>Ушаков Павел</t>
  </si>
  <si>
    <t>Белгородская обл.</t>
  </si>
  <si>
    <t>Ковалева Екатерина</t>
  </si>
  <si>
    <t>Павлов Евгений</t>
  </si>
  <si>
    <t>Тверская обл.</t>
  </si>
  <si>
    <t>Петенко Людмила</t>
  </si>
  <si>
    <t>Кузьмич Алексей</t>
  </si>
  <si>
    <t>Шмайлов Вадим</t>
  </si>
  <si>
    <t>Ашхабад, Туркмения</t>
  </si>
  <si>
    <t>Олштен, Польша</t>
  </si>
  <si>
    <t>5</t>
  </si>
  <si>
    <t>6</t>
  </si>
  <si>
    <t>7</t>
  </si>
  <si>
    <t>Ярославская обл.</t>
  </si>
  <si>
    <t>Ульяновская обл.</t>
  </si>
  <si>
    <t>Баха "Крым"
27-30 апреля</t>
  </si>
  <si>
    <t>Шевелев Артем</t>
  </si>
  <si>
    <t>Марзалюк Владимир</t>
  </si>
  <si>
    <t>Монин Александр</t>
  </si>
  <si>
    <t>Федотов Вадим</t>
  </si>
  <si>
    <t>Павлов Дмитрий</t>
  </si>
  <si>
    <t>Лутфуллин Ильдус</t>
  </si>
  <si>
    <t>12</t>
  </si>
  <si>
    <t>Простаков Владимир</t>
  </si>
  <si>
    <t>Самарин Андрей</t>
  </si>
  <si>
    <t>Швыряев Артур</t>
  </si>
  <si>
    <t>Панасенко Юрий</t>
  </si>
  <si>
    <t>Демерджи Арсен</t>
  </si>
  <si>
    <t>Курская обл.</t>
  </si>
  <si>
    <t>Респ. Крым</t>
  </si>
  <si>
    <t>Кожухов Дмитрий</t>
  </si>
  <si>
    <t>Лебедев Сергей</t>
  </si>
  <si>
    <t>Хантимиров Сергей</t>
  </si>
  <si>
    <t>Мальцев Алексей</t>
  </si>
  <si>
    <t>Калинин Дмитрий</t>
  </si>
  <si>
    <t>Волгоградская обл.</t>
  </si>
  <si>
    <t>Владимирская обл.</t>
  </si>
  <si>
    <t>Куприянов Александр</t>
  </si>
  <si>
    <t>Свистунов Дмитрий</t>
  </si>
  <si>
    <t>Никитин Дмитрий</t>
  </si>
  <si>
    <t>Лагута Александр</t>
  </si>
  <si>
    <t>Долгов Станислав</t>
  </si>
  <si>
    <t>Смоленская обл.</t>
  </si>
  <si>
    <t>Респ.Татарстан</t>
  </si>
  <si>
    <t>Ралли-рейд "Великая степь-Дон"
2-4 июня</t>
  </si>
  <si>
    <t>Дегаев Александр</t>
  </si>
  <si>
    <t>Древаль Илья</t>
  </si>
  <si>
    <t>Рожнов Дмитрий</t>
  </si>
  <si>
    <t>Яковченко Дмитрий</t>
  </si>
  <si>
    <t>8</t>
  </si>
  <si>
    <t>13</t>
  </si>
  <si>
    <t>Тюпенкин Олег</t>
  </si>
  <si>
    <t>Боровков Борис</t>
  </si>
  <si>
    <t>14</t>
  </si>
  <si>
    <t>Баха "Великая степь-Волга"
25-27 августа</t>
  </si>
  <si>
    <t>21</t>
  </si>
  <si>
    <t>Елагин Роман</t>
  </si>
  <si>
    <t>Мишин Сергей</t>
  </si>
  <si>
    <t>9</t>
  </si>
  <si>
    <t>15</t>
  </si>
  <si>
    <t>16</t>
  </si>
  <si>
    <t>17</t>
  </si>
  <si>
    <t>Павлов Борис</t>
  </si>
  <si>
    <t>Баха "Великая степь-Шелковый путь"
21-25 сентября</t>
  </si>
  <si>
    <t>11</t>
  </si>
  <si>
    <t>18</t>
  </si>
  <si>
    <t>Милосердов Павел</t>
  </si>
  <si>
    <t>Веселков Сергей</t>
  </si>
  <si>
    <t>Астраханская обл.</t>
  </si>
  <si>
    <t>Алексеев Александр</t>
  </si>
  <si>
    <t>Тюпенкин Владимир</t>
  </si>
  <si>
    <t>Калинин Сергей</t>
  </si>
  <si>
    <t>Гиззатуллин Ильназ</t>
  </si>
  <si>
    <t>зачет не состоялся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</si>
</sst>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FC19]d\ mmmm\ yyyy\ &quot;г.&quot;"/>
  </numFmts>
  <fonts count="29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9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 vertical="center" wrapText="1"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 horizontal="left" vertical="center"/>
    </xf>
    <xf numFmtId="0" fontId="19" fillId="25" borderId="10" xfId="0" applyFont="1" applyFill="1" applyBorder="1" applyAlignment="1">
      <alignment horizontal="left" wrapText="1"/>
    </xf>
    <xf numFmtId="49" fontId="25" fillId="0" borderId="12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25" borderId="10" xfId="0" applyNumberFormat="1" applyFont="1" applyFill="1" applyBorder="1" applyAlignment="1">
      <alignment horizontal="center"/>
    </xf>
    <xf numFmtId="0" fontId="19" fillId="25" borderId="12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25" borderId="19" xfId="0" applyNumberFormat="1" applyFont="1" applyFill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25" borderId="1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7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49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828675</xdr:colOff>
      <xdr:row>0</xdr:row>
      <xdr:rowOff>685800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28575</xdr:rowOff>
    </xdr:from>
    <xdr:to>
      <xdr:col>2</xdr:col>
      <xdr:colOff>400050</xdr:colOff>
      <xdr:row>0</xdr:row>
      <xdr:rowOff>790575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171450</xdr:colOff>
      <xdr:row>0</xdr:row>
      <xdr:rowOff>876300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2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2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98" zoomScaleNormal="98" zoomScalePageLayoutView="0" workbookViewId="0" topLeftCell="C2">
      <selection activeCell="G6" sqref="G6:P34"/>
    </sheetView>
  </sheetViews>
  <sheetFormatPr defaultColWidth="8.75390625" defaultRowHeight="12.75"/>
  <cols>
    <col min="1" max="1" width="8.75390625" style="48" customWidth="1"/>
    <col min="2" max="2" width="13.375" style="0" customWidth="1"/>
    <col min="3" max="3" width="26.625" style="0" customWidth="1"/>
    <col min="4" max="4" width="13.125" style="0" customWidth="1"/>
    <col min="5" max="5" width="12.625" style="0" customWidth="1"/>
    <col min="6" max="6" width="20.25390625" style="0" customWidth="1"/>
    <col min="7" max="7" width="10.375" style="0" customWidth="1"/>
    <col min="8" max="8" width="9.00390625" style="0" customWidth="1"/>
    <col min="9" max="9" width="9.125" style="0" customWidth="1"/>
    <col min="10" max="10" width="8.875" style="0" customWidth="1"/>
    <col min="11" max="11" width="8.625" style="0" customWidth="1"/>
    <col min="12" max="12" width="8.75390625" style="0" customWidth="1"/>
    <col min="13" max="13" width="8.625" style="0" customWidth="1"/>
    <col min="14" max="14" width="8.75390625" style="0" customWidth="1"/>
    <col min="15" max="15" width="8.625" style="0" customWidth="1"/>
    <col min="16" max="16" width="8.75390625" style="0" customWidth="1"/>
  </cols>
  <sheetData>
    <row r="1" spans="2:13" ht="129.75" customHeight="1">
      <c r="B1" s="75" t="s">
        <v>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6" ht="36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0" customHeight="1">
      <c r="A3" s="56"/>
      <c r="B3" s="76" t="s">
        <v>2</v>
      </c>
      <c r="C3" s="79" t="s">
        <v>3</v>
      </c>
      <c r="D3" s="72" t="s">
        <v>6</v>
      </c>
      <c r="E3" s="72" t="s">
        <v>4</v>
      </c>
      <c r="F3" s="79" t="s">
        <v>1</v>
      </c>
      <c r="G3" s="60" t="s">
        <v>20</v>
      </c>
      <c r="H3" s="61"/>
      <c r="I3" s="68" t="s">
        <v>64</v>
      </c>
      <c r="J3" s="69"/>
      <c r="K3" s="64" t="s">
        <v>93</v>
      </c>
      <c r="L3" s="65"/>
      <c r="M3" s="60" t="s">
        <v>103</v>
      </c>
      <c r="N3" s="61"/>
      <c r="O3" s="64" t="s">
        <v>112</v>
      </c>
      <c r="P3" s="65"/>
    </row>
    <row r="4" spans="1:16" ht="48.75" customHeight="1" thickBot="1">
      <c r="A4" s="57"/>
      <c r="B4" s="77"/>
      <c r="C4" s="80"/>
      <c r="D4" s="73"/>
      <c r="E4" s="82"/>
      <c r="F4" s="80"/>
      <c r="G4" s="62"/>
      <c r="H4" s="63"/>
      <c r="I4" s="70"/>
      <c r="J4" s="71"/>
      <c r="K4" s="66"/>
      <c r="L4" s="67"/>
      <c r="M4" s="62"/>
      <c r="N4" s="63"/>
      <c r="O4" s="66"/>
      <c r="P4" s="67"/>
    </row>
    <row r="5" spans="1:16" ht="18.75" customHeight="1" thickBot="1">
      <c r="A5" s="58"/>
      <c r="B5" s="78"/>
      <c r="C5" s="81"/>
      <c r="D5" s="74"/>
      <c r="E5" s="83"/>
      <c r="F5" s="81"/>
      <c r="G5" s="19" t="s">
        <v>0</v>
      </c>
      <c r="H5" s="20" t="s">
        <v>5</v>
      </c>
      <c r="I5" s="19" t="s">
        <v>0</v>
      </c>
      <c r="J5" s="20" t="s">
        <v>5</v>
      </c>
      <c r="K5" s="19" t="s">
        <v>0</v>
      </c>
      <c r="L5" s="20" t="s">
        <v>5</v>
      </c>
      <c r="M5" s="19" t="s">
        <v>0</v>
      </c>
      <c r="N5" s="20" t="s">
        <v>5</v>
      </c>
      <c r="O5" s="19" t="s">
        <v>0</v>
      </c>
      <c r="P5" s="20" t="s">
        <v>5</v>
      </c>
    </row>
    <row r="6" spans="1:16" ht="18.75">
      <c r="A6" s="53">
        <v>1</v>
      </c>
      <c r="B6" s="49" t="s">
        <v>41</v>
      </c>
      <c r="C6" s="26" t="s">
        <v>23</v>
      </c>
      <c r="D6" s="99">
        <f>H6+J6+L6+N6+P6</f>
        <v>111</v>
      </c>
      <c r="E6" s="100">
        <f>L6+P6+H6</f>
        <v>87</v>
      </c>
      <c r="F6" s="2" t="s">
        <v>22</v>
      </c>
      <c r="G6" s="1">
        <v>2</v>
      </c>
      <c r="H6" s="1">
        <v>21</v>
      </c>
      <c r="I6" s="1">
        <v>4</v>
      </c>
      <c r="J6" s="1">
        <v>12</v>
      </c>
      <c r="K6" s="1">
        <v>1</v>
      </c>
      <c r="L6" s="1">
        <v>30</v>
      </c>
      <c r="M6" s="1">
        <v>4</v>
      </c>
      <c r="N6" s="1">
        <v>12</v>
      </c>
      <c r="O6" s="1">
        <v>1</v>
      </c>
      <c r="P6" s="1">
        <f>30*1.2</f>
        <v>36</v>
      </c>
    </row>
    <row r="7" spans="1:16" ht="18" customHeight="1">
      <c r="A7" s="54">
        <v>2</v>
      </c>
      <c r="B7" s="49" t="s">
        <v>42</v>
      </c>
      <c r="C7" s="29" t="s">
        <v>24</v>
      </c>
      <c r="D7" s="99">
        <f>H7+J7+N7+P7</f>
        <v>95.2</v>
      </c>
      <c r="E7" s="100">
        <f>J7+N7+P7</f>
        <v>79.2</v>
      </c>
      <c r="F7" s="2" t="s">
        <v>22</v>
      </c>
      <c r="G7" s="107">
        <v>3</v>
      </c>
      <c r="H7" s="1">
        <v>16</v>
      </c>
      <c r="I7" s="1">
        <v>1</v>
      </c>
      <c r="J7" s="1">
        <v>30</v>
      </c>
      <c r="K7" s="1"/>
      <c r="L7" s="1" t="s">
        <v>38</v>
      </c>
      <c r="M7" s="1">
        <v>1</v>
      </c>
      <c r="N7" s="1">
        <v>30</v>
      </c>
      <c r="O7" s="1">
        <v>3</v>
      </c>
      <c r="P7" s="1">
        <f>16*1.2</f>
        <v>19.2</v>
      </c>
    </row>
    <row r="8" spans="1:16" ht="18.75">
      <c r="A8" s="54">
        <v>3</v>
      </c>
      <c r="B8" s="50" t="s">
        <v>44</v>
      </c>
      <c r="C8" s="33" t="s">
        <v>69</v>
      </c>
      <c r="D8" s="99">
        <f>L8+N8+P8</f>
        <v>57.2</v>
      </c>
      <c r="E8" s="100">
        <f>P8+N8+L8</f>
        <v>57.2</v>
      </c>
      <c r="F8" s="30" t="s">
        <v>22</v>
      </c>
      <c r="G8" s="18"/>
      <c r="H8" s="1"/>
      <c r="I8" s="1"/>
      <c r="J8" s="1" t="s">
        <v>38</v>
      </c>
      <c r="K8" s="1">
        <v>3</v>
      </c>
      <c r="L8" s="1">
        <v>16</v>
      </c>
      <c r="M8" s="1">
        <v>3</v>
      </c>
      <c r="N8" s="1">
        <v>16</v>
      </c>
      <c r="O8" s="1">
        <v>2</v>
      </c>
      <c r="P8" s="1">
        <f>21*1.2</f>
        <v>25.2</v>
      </c>
    </row>
    <row r="9" spans="1:16" ht="18.75">
      <c r="A9" s="53">
        <v>4</v>
      </c>
      <c r="B9" s="51" t="s">
        <v>45</v>
      </c>
      <c r="C9" s="3" t="s">
        <v>25</v>
      </c>
      <c r="D9" s="99">
        <f>H9+J9+L9+N9+P9</f>
        <v>69.4</v>
      </c>
      <c r="E9" s="100">
        <f>J9+P9+L9</f>
        <v>47.4</v>
      </c>
      <c r="F9" s="2" t="s">
        <v>22</v>
      </c>
      <c r="G9" s="18">
        <v>4</v>
      </c>
      <c r="H9" s="1">
        <v>12</v>
      </c>
      <c r="I9" s="1">
        <v>2</v>
      </c>
      <c r="J9" s="1">
        <v>21</v>
      </c>
      <c r="K9" s="1">
        <v>4</v>
      </c>
      <c r="L9" s="1">
        <v>12</v>
      </c>
      <c r="M9" s="1">
        <v>5</v>
      </c>
      <c r="N9" s="1">
        <v>10</v>
      </c>
      <c r="O9" s="1">
        <v>4</v>
      </c>
      <c r="P9" s="1">
        <f>12*1.2</f>
        <v>14.399999999999999</v>
      </c>
    </row>
    <row r="10" spans="1:16" ht="18.75">
      <c r="A10" s="54">
        <v>5</v>
      </c>
      <c r="B10" s="51" t="s">
        <v>59</v>
      </c>
      <c r="C10" s="26" t="s">
        <v>32</v>
      </c>
      <c r="D10" s="99">
        <f>H10+J10+L10+N10+P10</f>
        <v>52</v>
      </c>
      <c r="E10" s="100">
        <f>L10+P10+J10</f>
        <v>40</v>
      </c>
      <c r="F10" s="2" t="s">
        <v>22</v>
      </c>
      <c r="G10" s="107">
        <v>9</v>
      </c>
      <c r="H10" s="1">
        <v>5</v>
      </c>
      <c r="I10" s="1">
        <v>7</v>
      </c>
      <c r="J10" s="1">
        <v>9</v>
      </c>
      <c r="K10" s="1">
        <v>6</v>
      </c>
      <c r="L10" s="1">
        <v>13</v>
      </c>
      <c r="M10" s="1">
        <v>8</v>
      </c>
      <c r="N10" s="1">
        <v>7</v>
      </c>
      <c r="O10" s="1">
        <v>5</v>
      </c>
      <c r="P10" s="1">
        <f>15*1.2</f>
        <v>18</v>
      </c>
    </row>
    <row r="11" spans="1:16" ht="18.75">
      <c r="A11" s="54">
        <v>6</v>
      </c>
      <c r="B11" s="52" t="s">
        <v>60</v>
      </c>
      <c r="C11" s="34" t="s">
        <v>65</v>
      </c>
      <c r="D11" s="99">
        <f>H11+J11+L11</f>
        <v>37</v>
      </c>
      <c r="E11" s="100">
        <f>J11+L11</f>
        <v>37</v>
      </c>
      <c r="F11" s="30" t="s">
        <v>50</v>
      </c>
      <c r="G11" s="1"/>
      <c r="H11" s="1"/>
      <c r="I11" s="1">
        <v>3</v>
      </c>
      <c r="J11" s="1">
        <v>16</v>
      </c>
      <c r="K11" s="1">
        <v>2</v>
      </c>
      <c r="L11" s="1">
        <v>21</v>
      </c>
      <c r="M11" s="1"/>
      <c r="N11" s="1"/>
      <c r="O11" s="1"/>
      <c r="P11" s="1"/>
    </row>
    <row r="12" spans="1:16" ht="18.75">
      <c r="A12" s="53">
        <v>7</v>
      </c>
      <c r="B12" s="51" t="s">
        <v>61</v>
      </c>
      <c r="C12" s="4" t="s">
        <v>31</v>
      </c>
      <c r="D12" s="99">
        <f>H12+J12+L12+N12</f>
        <v>42</v>
      </c>
      <c r="E12" s="100">
        <f>H12+J12+N12</f>
        <v>33</v>
      </c>
      <c r="F12" s="2" t="s">
        <v>22</v>
      </c>
      <c r="G12" s="18">
        <v>8</v>
      </c>
      <c r="H12" s="1">
        <v>9</v>
      </c>
      <c r="I12" s="1">
        <v>6</v>
      </c>
      <c r="J12" s="1">
        <v>13</v>
      </c>
      <c r="K12" s="1">
        <v>7</v>
      </c>
      <c r="L12" s="1">
        <v>9</v>
      </c>
      <c r="M12" s="1">
        <v>7</v>
      </c>
      <c r="N12" s="1">
        <v>11</v>
      </c>
      <c r="O12" s="1"/>
      <c r="P12" s="1"/>
    </row>
    <row r="13" spans="1:16" ht="18.75" customHeight="1">
      <c r="A13" s="54">
        <v>8</v>
      </c>
      <c r="B13" s="51" t="s">
        <v>98</v>
      </c>
      <c r="C13" s="25" t="s">
        <v>26</v>
      </c>
      <c r="D13" s="99">
        <v>31</v>
      </c>
      <c r="E13" s="101">
        <f>H13+N13</f>
        <v>31</v>
      </c>
      <c r="F13" s="17" t="s">
        <v>27</v>
      </c>
      <c r="G13" s="107">
        <v>5</v>
      </c>
      <c r="H13" s="108" t="s">
        <v>28</v>
      </c>
      <c r="I13" s="109"/>
      <c r="J13" s="1"/>
      <c r="K13" s="109"/>
      <c r="L13" s="110"/>
      <c r="M13" s="1">
        <v>2</v>
      </c>
      <c r="N13" s="1" t="s">
        <v>104</v>
      </c>
      <c r="O13" s="109"/>
      <c r="P13" s="1" t="s">
        <v>38</v>
      </c>
    </row>
    <row r="14" spans="1:16" ht="18.75">
      <c r="A14" s="54">
        <v>9</v>
      </c>
      <c r="B14" s="51" t="s">
        <v>107</v>
      </c>
      <c r="C14" s="25" t="s">
        <v>21</v>
      </c>
      <c r="D14" s="99">
        <f>H14+J14+L14</f>
        <v>30</v>
      </c>
      <c r="E14" s="100">
        <f>H14</f>
        <v>30</v>
      </c>
      <c r="F14" s="17" t="s">
        <v>22</v>
      </c>
      <c r="G14" s="18">
        <v>1</v>
      </c>
      <c r="H14" s="18">
        <v>30</v>
      </c>
      <c r="I14" s="18"/>
      <c r="J14" s="18"/>
      <c r="K14" s="18"/>
      <c r="L14" s="18"/>
      <c r="M14" s="18"/>
      <c r="N14" s="18"/>
      <c r="O14" s="18"/>
      <c r="P14" s="18"/>
    </row>
    <row r="15" spans="1:16" ht="18.75">
      <c r="A15" s="53">
        <v>10</v>
      </c>
      <c r="B15" s="51" t="s">
        <v>28</v>
      </c>
      <c r="C15" s="26" t="s">
        <v>94</v>
      </c>
      <c r="D15" s="99">
        <f>H15+J15+L15+P15</f>
        <v>19.6</v>
      </c>
      <c r="E15" s="99">
        <f>L15+P15</f>
        <v>19.6</v>
      </c>
      <c r="F15" s="2" t="s">
        <v>62</v>
      </c>
      <c r="G15" s="1"/>
      <c r="H15" s="1"/>
      <c r="I15" s="1"/>
      <c r="J15" s="1"/>
      <c r="K15" s="1">
        <v>5</v>
      </c>
      <c r="L15" s="1">
        <v>10</v>
      </c>
      <c r="M15" s="1">
        <v>14</v>
      </c>
      <c r="N15" s="1">
        <v>0</v>
      </c>
      <c r="O15" s="1">
        <v>6</v>
      </c>
      <c r="P15" s="1">
        <f>8*1.2</f>
        <v>9.6</v>
      </c>
    </row>
    <row r="16" spans="1:16" ht="18.75">
      <c r="A16" s="54">
        <v>11</v>
      </c>
      <c r="B16" s="52" t="s">
        <v>113</v>
      </c>
      <c r="C16" s="31" t="s">
        <v>37</v>
      </c>
      <c r="D16" s="99">
        <v>10.8</v>
      </c>
      <c r="E16" s="100">
        <f>P16</f>
        <v>10.799999999999999</v>
      </c>
      <c r="F16" s="30" t="s">
        <v>22</v>
      </c>
      <c r="G16" s="1"/>
      <c r="H16" s="1" t="s">
        <v>38</v>
      </c>
      <c r="I16" s="1"/>
      <c r="J16" s="1"/>
      <c r="K16" s="1"/>
      <c r="L16" s="1"/>
      <c r="M16" s="1">
        <v>13</v>
      </c>
      <c r="N16" s="1">
        <v>0</v>
      </c>
      <c r="O16" s="1">
        <v>7</v>
      </c>
      <c r="P16" s="1">
        <f>9*1.2</f>
        <v>10.799999999999999</v>
      </c>
    </row>
    <row r="17" spans="1:16" ht="18.75">
      <c r="A17" s="54">
        <v>12</v>
      </c>
      <c r="B17" s="51" t="s">
        <v>71</v>
      </c>
      <c r="C17" s="3" t="s">
        <v>66</v>
      </c>
      <c r="D17" s="99">
        <f>H17+J17+L17</f>
        <v>10</v>
      </c>
      <c r="E17" s="100">
        <f>J17</f>
        <v>10</v>
      </c>
      <c r="F17" s="2" t="s">
        <v>34</v>
      </c>
      <c r="G17" s="1"/>
      <c r="H17" s="1"/>
      <c r="I17" s="1">
        <v>5</v>
      </c>
      <c r="J17" s="1">
        <v>10</v>
      </c>
      <c r="K17" s="1"/>
      <c r="L17" s="1"/>
      <c r="M17" s="1"/>
      <c r="N17" s="1"/>
      <c r="O17" s="1"/>
      <c r="P17" s="1"/>
    </row>
    <row r="18" spans="1:16" ht="18.75">
      <c r="A18" s="53">
        <v>13</v>
      </c>
      <c r="B18" s="52" t="s">
        <v>99</v>
      </c>
      <c r="C18" s="31" t="s">
        <v>36</v>
      </c>
      <c r="D18" s="99">
        <v>8</v>
      </c>
      <c r="E18" s="100">
        <f>N18</f>
        <v>8</v>
      </c>
      <c r="F18" s="30" t="s">
        <v>34</v>
      </c>
      <c r="G18" s="1">
        <v>11</v>
      </c>
      <c r="H18" s="1">
        <v>0</v>
      </c>
      <c r="I18" s="1"/>
      <c r="J18" s="1"/>
      <c r="K18" s="1"/>
      <c r="L18" s="1"/>
      <c r="M18" s="1">
        <v>6</v>
      </c>
      <c r="N18" s="1">
        <v>8</v>
      </c>
      <c r="O18" s="1"/>
      <c r="P18" s="1"/>
    </row>
    <row r="19" spans="1:16" ht="18.75">
      <c r="A19" s="54">
        <v>14</v>
      </c>
      <c r="B19" s="52" t="s">
        <v>102</v>
      </c>
      <c r="C19" s="32" t="s">
        <v>29</v>
      </c>
      <c r="D19" s="99">
        <f>H19+J19+L19</f>
        <v>8</v>
      </c>
      <c r="E19" s="100">
        <f>H19</f>
        <v>8</v>
      </c>
      <c r="F19" s="30" t="s">
        <v>22</v>
      </c>
      <c r="G19" s="107">
        <v>6</v>
      </c>
      <c r="H19" s="1">
        <v>8</v>
      </c>
      <c r="I19" s="1"/>
      <c r="J19" s="1"/>
      <c r="K19" s="1"/>
      <c r="L19" s="1"/>
      <c r="M19" s="1"/>
      <c r="N19" s="1"/>
      <c r="O19" s="1"/>
      <c r="P19" s="1"/>
    </row>
    <row r="20" spans="1:17" ht="18.75">
      <c r="A20" s="54">
        <v>15</v>
      </c>
      <c r="B20" s="52" t="s">
        <v>108</v>
      </c>
      <c r="C20" s="34" t="s">
        <v>33</v>
      </c>
      <c r="D20" s="99">
        <v>7</v>
      </c>
      <c r="E20" s="100">
        <f>H20+L20</f>
        <v>7</v>
      </c>
      <c r="F20" s="30" t="s">
        <v>34</v>
      </c>
      <c r="G20" s="1">
        <v>10</v>
      </c>
      <c r="H20" s="1">
        <v>2</v>
      </c>
      <c r="I20" s="1"/>
      <c r="J20" s="1" t="s">
        <v>38</v>
      </c>
      <c r="K20" s="1">
        <v>8</v>
      </c>
      <c r="L20" s="1">
        <v>5</v>
      </c>
      <c r="M20" s="1"/>
      <c r="N20" s="1" t="s">
        <v>38</v>
      </c>
      <c r="O20" s="1"/>
      <c r="P20" s="1"/>
      <c r="Q20" s="41"/>
    </row>
    <row r="21" spans="1:16" ht="18.75">
      <c r="A21" s="53">
        <v>16</v>
      </c>
      <c r="B21" s="51" t="s">
        <v>109</v>
      </c>
      <c r="C21" s="28" t="s">
        <v>30</v>
      </c>
      <c r="D21" s="99">
        <f>H21+J21+L21</f>
        <v>6</v>
      </c>
      <c r="E21" s="100">
        <f>H21</f>
        <v>6</v>
      </c>
      <c r="F21" s="30" t="s">
        <v>22</v>
      </c>
      <c r="G21" s="1">
        <v>7</v>
      </c>
      <c r="H21" s="1">
        <v>6</v>
      </c>
      <c r="I21" s="1"/>
      <c r="J21" s="1"/>
      <c r="K21" s="1"/>
      <c r="L21" s="1"/>
      <c r="M21" s="1"/>
      <c r="N21" s="1"/>
      <c r="O21" s="1"/>
      <c r="P21" s="1"/>
    </row>
    <row r="22" spans="1:16" ht="18.75">
      <c r="A22" s="54">
        <v>17</v>
      </c>
      <c r="B22" s="52" t="s">
        <v>110</v>
      </c>
      <c r="C22" s="34" t="s">
        <v>105</v>
      </c>
      <c r="D22" s="100">
        <v>3</v>
      </c>
      <c r="E22" s="102">
        <f>N22</f>
        <v>3</v>
      </c>
      <c r="F22" s="30" t="s">
        <v>22</v>
      </c>
      <c r="G22" s="1"/>
      <c r="H22" s="1"/>
      <c r="I22" s="1"/>
      <c r="J22" s="1"/>
      <c r="K22" s="1"/>
      <c r="L22" s="1"/>
      <c r="M22" s="1">
        <v>9</v>
      </c>
      <c r="N22" s="1">
        <v>3</v>
      </c>
      <c r="O22" s="1"/>
      <c r="P22" s="1"/>
    </row>
    <row r="23" spans="1:16" ht="18.75">
      <c r="A23" s="54">
        <v>18</v>
      </c>
      <c r="B23" s="52" t="s">
        <v>114</v>
      </c>
      <c r="C23" s="31" t="s">
        <v>56</v>
      </c>
      <c r="D23" s="100">
        <v>1</v>
      </c>
      <c r="E23" s="103">
        <f>N23</f>
        <v>1</v>
      </c>
      <c r="F23" s="30" t="s">
        <v>50</v>
      </c>
      <c r="G23" s="1"/>
      <c r="H23" s="1"/>
      <c r="I23" s="1"/>
      <c r="J23" s="1"/>
      <c r="K23" s="1"/>
      <c r="L23" s="1"/>
      <c r="M23" s="1">
        <v>10</v>
      </c>
      <c r="N23" s="1">
        <v>1</v>
      </c>
      <c r="O23" s="1"/>
      <c r="P23" s="1"/>
    </row>
    <row r="24" spans="1:16" ht="18.75">
      <c r="A24" s="53">
        <v>19</v>
      </c>
      <c r="B24" s="52"/>
      <c r="C24" s="32" t="s">
        <v>35</v>
      </c>
      <c r="D24" s="99">
        <f>H24+J24+L24</f>
        <v>0</v>
      </c>
      <c r="E24" s="100">
        <v>0</v>
      </c>
      <c r="F24" s="30" t="s">
        <v>57</v>
      </c>
      <c r="G24" s="107"/>
      <c r="H24" s="1">
        <v>0</v>
      </c>
      <c r="I24" s="1"/>
      <c r="J24" s="1"/>
      <c r="K24" s="1"/>
      <c r="L24" s="1"/>
      <c r="M24" s="1"/>
      <c r="N24" s="1"/>
      <c r="O24" s="1"/>
      <c r="P24" s="1"/>
    </row>
    <row r="25" spans="1:16" ht="18.75">
      <c r="A25" s="54">
        <v>20</v>
      </c>
      <c r="B25" s="52"/>
      <c r="C25" s="33" t="s">
        <v>39</v>
      </c>
      <c r="D25" s="99">
        <v>0</v>
      </c>
      <c r="E25" s="100">
        <v>0</v>
      </c>
      <c r="F25" s="30" t="s">
        <v>27</v>
      </c>
      <c r="G25" s="18"/>
      <c r="H25" s="1" t="s">
        <v>38</v>
      </c>
      <c r="I25" s="1"/>
      <c r="J25" s="1"/>
      <c r="K25" s="1"/>
      <c r="L25" s="1"/>
      <c r="M25" s="1"/>
      <c r="N25" s="1"/>
      <c r="O25" s="1"/>
      <c r="P25" s="1"/>
    </row>
    <row r="26" spans="1:16" ht="18.75">
      <c r="A26" s="54">
        <v>21</v>
      </c>
      <c r="B26" s="51"/>
      <c r="C26" s="29" t="s">
        <v>40</v>
      </c>
      <c r="D26" s="99">
        <v>0</v>
      </c>
      <c r="E26" s="100">
        <v>0</v>
      </c>
      <c r="F26" s="30" t="s">
        <v>58</v>
      </c>
      <c r="G26" s="18"/>
      <c r="H26" s="1" t="s">
        <v>38</v>
      </c>
      <c r="I26" s="1"/>
      <c r="J26" s="1"/>
      <c r="K26" s="1"/>
      <c r="L26" s="1"/>
      <c r="M26" s="1"/>
      <c r="N26" s="1"/>
      <c r="O26" s="1"/>
      <c r="P26" s="1"/>
    </row>
    <row r="27" spans="1:16" ht="18.75">
      <c r="A27" s="53">
        <v>22</v>
      </c>
      <c r="B27" s="51"/>
      <c r="C27" s="28" t="s">
        <v>67</v>
      </c>
      <c r="D27" s="99">
        <v>0</v>
      </c>
      <c r="E27" s="100">
        <v>0</v>
      </c>
      <c r="F27" s="2" t="s">
        <v>22</v>
      </c>
      <c r="G27" s="1"/>
      <c r="H27" s="1"/>
      <c r="I27" s="1"/>
      <c r="J27" s="1" t="s">
        <v>38</v>
      </c>
      <c r="K27" s="1"/>
      <c r="L27" s="1"/>
      <c r="M27" s="1"/>
      <c r="N27" s="1"/>
      <c r="O27" s="1"/>
      <c r="P27" s="1"/>
    </row>
    <row r="28" spans="1:16" ht="18.75">
      <c r="A28" s="54">
        <v>23</v>
      </c>
      <c r="B28" s="52"/>
      <c r="C28" s="32" t="s">
        <v>68</v>
      </c>
      <c r="D28" s="99">
        <v>0</v>
      </c>
      <c r="E28" s="100">
        <v>0</v>
      </c>
      <c r="F28" s="30" t="s">
        <v>34</v>
      </c>
      <c r="G28" s="107"/>
      <c r="H28" s="1"/>
      <c r="I28" s="1"/>
      <c r="J28" s="1" t="s">
        <v>38</v>
      </c>
      <c r="K28" s="1"/>
      <c r="L28" s="1"/>
      <c r="M28" s="1"/>
      <c r="N28" s="1"/>
      <c r="O28" s="1"/>
      <c r="P28" s="1"/>
    </row>
    <row r="29" spans="1:16" ht="18.75">
      <c r="A29" s="54">
        <v>24</v>
      </c>
      <c r="B29" s="51"/>
      <c r="C29" s="28" t="s">
        <v>70</v>
      </c>
      <c r="D29" s="99">
        <v>0</v>
      </c>
      <c r="E29" s="100">
        <v>0</v>
      </c>
      <c r="F29" s="2" t="s">
        <v>63</v>
      </c>
      <c r="G29" s="1"/>
      <c r="H29" s="1"/>
      <c r="I29" s="1"/>
      <c r="J29" s="1" t="s">
        <v>38</v>
      </c>
      <c r="K29" s="1"/>
      <c r="L29" s="1"/>
      <c r="M29" s="1"/>
      <c r="N29" s="1"/>
      <c r="O29" s="1"/>
      <c r="P29" s="1"/>
    </row>
    <row r="30" spans="1:16" ht="18.75">
      <c r="A30" s="53">
        <v>25</v>
      </c>
      <c r="B30" s="51"/>
      <c r="C30" s="28" t="s">
        <v>95</v>
      </c>
      <c r="D30" s="99">
        <v>0</v>
      </c>
      <c r="E30" s="104">
        <v>0</v>
      </c>
      <c r="F30" s="30" t="s">
        <v>22</v>
      </c>
      <c r="G30" s="1"/>
      <c r="H30" s="1"/>
      <c r="I30" s="1"/>
      <c r="J30" s="1"/>
      <c r="K30" s="1"/>
      <c r="L30" s="1" t="s">
        <v>38</v>
      </c>
      <c r="M30" s="1"/>
      <c r="N30" s="1"/>
      <c r="O30" s="1"/>
      <c r="P30" s="1"/>
    </row>
    <row r="31" spans="1:16" ht="18.75">
      <c r="A31" s="54">
        <v>26</v>
      </c>
      <c r="B31" s="50"/>
      <c r="C31" s="31" t="s">
        <v>96</v>
      </c>
      <c r="D31" s="99">
        <v>0</v>
      </c>
      <c r="E31" s="103">
        <v>0</v>
      </c>
      <c r="F31" s="30" t="s">
        <v>34</v>
      </c>
      <c r="G31" s="1"/>
      <c r="H31" s="1"/>
      <c r="I31" s="1"/>
      <c r="J31" s="1"/>
      <c r="K31" s="1"/>
      <c r="L31" s="1" t="s">
        <v>38</v>
      </c>
      <c r="M31" s="1"/>
      <c r="N31" s="1"/>
      <c r="O31" s="1"/>
      <c r="P31" s="1"/>
    </row>
    <row r="32" spans="1:16" ht="18.75">
      <c r="A32" s="54">
        <v>27</v>
      </c>
      <c r="B32" s="50"/>
      <c r="C32" s="33" t="s">
        <v>97</v>
      </c>
      <c r="D32" s="99">
        <v>0</v>
      </c>
      <c r="E32" s="105">
        <v>0</v>
      </c>
      <c r="F32" s="30" t="s">
        <v>22</v>
      </c>
      <c r="G32" s="18"/>
      <c r="H32" s="1"/>
      <c r="I32" s="1"/>
      <c r="J32" s="1"/>
      <c r="K32" s="1"/>
      <c r="L32" s="1" t="s">
        <v>38</v>
      </c>
      <c r="M32" s="1"/>
      <c r="N32" s="1"/>
      <c r="O32" s="1"/>
      <c r="P32" s="1"/>
    </row>
    <row r="33" spans="1:16" ht="18.75">
      <c r="A33" s="53">
        <v>28</v>
      </c>
      <c r="B33" s="50"/>
      <c r="C33" s="32" t="s">
        <v>73</v>
      </c>
      <c r="D33" s="100">
        <v>0</v>
      </c>
      <c r="E33" s="106">
        <v>0</v>
      </c>
      <c r="F33" s="30" t="s">
        <v>77</v>
      </c>
      <c r="G33" s="107"/>
      <c r="H33" s="1"/>
      <c r="I33" s="1"/>
      <c r="J33" s="1"/>
      <c r="K33" s="1"/>
      <c r="L33" s="1"/>
      <c r="M33" s="1">
        <v>11</v>
      </c>
      <c r="N33" s="1">
        <v>0</v>
      </c>
      <c r="O33" s="1"/>
      <c r="P33" s="1"/>
    </row>
    <row r="34" spans="1:16" ht="18.75">
      <c r="A34" s="54">
        <v>29</v>
      </c>
      <c r="B34" s="50"/>
      <c r="C34" s="32" t="s">
        <v>106</v>
      </c>
      <c r="D34" s="100">
        <v>0</v>
      </c>
      <c r="E34" s="106">
        <v>0</v>
      </c>
      <c r="F34" s="30" t="s">
        <v>22</v>
      </c>
      <c r="G34" s="107"/>
      <c r="H34" s="1"/>
      <c r="I34" s="1"/>
      <c r="J34" s="1"/>
      <c r="K34" s="1"/>
      <c r="L34" s="1"/>
      <c r="M34" s="1">
        <v>12</v>
      </c>
      <c r="N34" s="1">
        <v>0</v>
      </c>
      <c r="O34" s="1"/>
      <c r="P34" s="1" t="s">
        <v>38</v>
      </c>
    </row>
    <row r="36" ht="12.75" hidden="1"/>
    <row r="37" spans="3:13" ht="12.75" hidden="1">
      <c r="C37" s="10" t="s">
        <v>8</v>
      </c>
      <c r="F37" s="46"/>
      <c r="G37" s="46"/>
      <c r="H37" s="59" t="s">
        <v>9</v>
      </c>
      <c r="I37" s="59"/>
      <c r="J37" s="59"/>
      <c r="K37" s="59"/>
      <c r="L37" s="59"/>
      <c r="M37" s="59"/>
    </row>
    <row r="38" spans="3:13" ht="12.75" hidden="1">
      <c r="C38" s="11" t="s">
        <v>10</v>
      </c>
      <c r="F38" s="46"/>
      <c r="G38" s="46"/>
      <c r="H38" s="59" t="s">
        <v>11</v>
      </c>
      <c r="I38" s="59"/>
      <c r="J38" s="59"/>
      <c r="K38" s="59"/>
      <c r="L38" s="59"/>
      <c r="M38" s="59"/>
    </row>
    <row r="39" spans="3:13" ht="12.75" hidden="1">
      <c r="C39" s="11" t="s">
        <v>12</v>
      </c>
      <c r="F39" s="46"/>
      <c r="G39" s="46"/>
      <c r="H39" s="59" t="s">
        <v>13</v>
      </c>
      <c r="I39" s="59"/>
      <c r="J39" s="59"/>
      <c r="K39" s="59"/>
      <c r="L39" s="59"/>
      <c r="M39" s="59"/>
    </row>
    <row r="40" spans="6:13" ht="12.75" hidden="1">
      <c r="F40" s="46"/>
      <c r="G40" s="46"/>
      <c r="H40" s="59" t="s">
        <v>14</v>
      </c>
      <c r="I40" s="59"/>
      <c r="J40" s="59"/>
      <c r="K40" s="59"/>
      <c r="L40" s="59"/>
      <c r="M40" s="59"/>
    </row>
    <row r="41" ht="12.75" hidden="1"/>
  </sheetData>
  <sheetProtection selectLockedCells="1" selectUnlockedCells="1"/>
  <mergeCells count="16">
    <mergeCell ref="O3:P4"/>
    <mergeCell ref="I3:J4"/>
    <mergeCell ref="K3:L4"/>
    <mergeCell ref="D3:D5"/>
    <mergeCell ref="B1:M1"/>
    <mergeCell ref="B3:B5"/>
    <mergeCell ref="C3:C5"/>
    <mergeCell ref="E3:E5"/>
    <mergeCell ref="F3:F5"/>
    <mergeCell ref="G3:H4"/>
    <mergeCell ref="A3:A5"/>
    <mergeCell ref="H37:M37"/>
    <mergeCell ref="H38:M38"/>
    <mergeCell ref="H39:M39"/>
    <mergeCell ref="H40:M40"/>
    <mergeCell ref="M3:N4"/>
  </mergeCells>
  <conditionalFormatting sqref="C32 E32 C25 C8 C12">
    <cfRule type="cellIs" priority="4" dxfId="2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90" zoomScaleNormal="90" zoomScalePageLayoutView="0" workbookViewId="0" topLeftCell="A2">
      <selection activeCell="G6" sqref="G6:N18"/>
    </sheetView>
  </sheetViews>
  <sheetFormatPr defaultColWidth="8.75390625" defaultRowHeight="12.75"/>
  <cols>
    <col min="1" max="1" width="8.75390625" style="48" customWidth="1"/>
    <col min="2" max="2" width="10.125" style="0" customWidth="1"/>
    <col min="3" max="3" width="21.75390625" style="0" customWidth="1"/>
    <col min="4" max="4" width="13.625" style="0" customWidth="1"/>
    <col min="5" max="5" width="13.75390625" style="0" customWidth="1"/>
    <col min="6" max="6" width="20.375" style="0" customWidth="1"/>
    <col min="7" max="7" width="9.25390625" style="0" customWidth="1"/>
    <col min="8" max="8" width="11.375" style="0" customWidth="1"/>
    <col min="9" max="16" width="10.625" style="0" customWidth="1"/>
  </cols>
  <sheetData>
    <row r="1" spans="2:13" ht="106.5" customHeight="1"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6" ht="30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0" customHeight="1">
      <c r="A3" s="56"/>
      <c r="B3" s="84" t="s">
        <v>2</v>
      </c>
      <c r="C3" s="79" t="s">
        <v>3</v>
      </c>
      <c r="D3" s="72" t="s">
        <v>6</v>
      </c>
      <c r="E3" s="76" t="s">
        <v>4</v>
      </c>
      <c r="F3" s="79" t="s">
        <v>1</v>
      </c>
      <c r="G3" s="60" t="s">
        <v>20</v>
      </c>
      <c r="H3" s="61"/>
      <c r="I3" s="68" t="s">
        <v>64</v>
      </c>
      <c r="J3" s="69"/>
      <c r="K3" s="64" t="s">
        <v>93</v>
      </c>
      <c r="L3" s="65"/>
      <c r="M3" s="60" t="s">
        <v>103</v>
      </c>
      <c r="N3" s="61"/>
      <c r="O3" s="64" t="s">
        <v>112</v>
      </c>
      <c r="P3" s="65"/>
    </row>
    <row r="4" spans="1:16" ht="40.5" customHeight="1" thickBot="1">
      <c r="A4" s="57"/>
      <c r="B4" s="85"/>
      <c r="C4" s="80"/>
      <c r="D4" s="73"/>
      <c r="E4" s="77"/>
      <c r="F4" s="80"/>
      <c r="G4" s="62"/>
      <c r="H4" s="63"/>
      <c r="I4" s="70"/>
      <c r="J4" s="71"/>
      <c r="K4" s="66"/>
      <c r="L4" s="67"/>
      <c r="M4" s="62"/>
      <c r="N4" s="63"/>
      <c r="O4" s="66"/>
      <c r="P4" s="67"/>
    </row>
    <row r="5" spans="1:16" ht="21.75" customHeight="1" thickBot="1">
      <c r="A5" s="58"/>
      <c r="B5" s="86"/>
      <c r="C5" s="81"/>
      <c r="D5" s="74"/>
      <c r="E5" s="78"/>
      <c r="F5" s="81"/>
      <c r="G5" s="42" t="s">
        <v>0</v>
      </c>
      <c r="H5" s="20" t="s">
        <v>5</v>
      </c>
      <c r="I5" s="43" t="s">
        <v>0</v>
      </c>
      <c r="J5" s="20" t="s">
        <v>5</v>
      </c>
      <c r="K5" s="43" t="s">
        <v>0</v>
      </c>
      <c r="L5" s="20" t="s">
        <v>5</v>
      </c>
      <c r="M5" s="44" t="s">
        <v>0</v>
      </c>
      <c r="N5" s="20" t="s">
        <v>5</v>
      </c>
      <c r="O5" s="19" t="s">
        <v>0</v>
      </c>
      <c r="P5" s="20" t="s">
        <v>5</v>
      </c>
    </row>
    <row r="6" spans="1:16" ht="18.75">
      <c r="A6" s="53">
        <v>1</v>
      </c>
      <c r="B6" s="21" t="s">
        <v>41</v>
      </c>
      <c r="C6" s="25" t="s">
        <v>31</v>
      </c>
      <c r="D6" s="45">
        <f>H6+J6+L6+N6</f>
        <v>93</v>
      </c>
      <c r="E6" s="45">
        <f>H6+J6+N6</f>
        <v>75</v>
      </c>
      <c r="F6" s="25" t="s">
        <v>22</v>
      </c>
      <c r="G6" s="24" t="s">
        <v>41</v>
      </c>
      <c r="H6" s="39">
        <v>25</v>
      </c>
      <c r="I6" s="24" t="s">
        <v>41</v>
      </c>
      <c r="J6" s="39">
        <v>25</v>
      </c>
      <c r="K6" s="24" t="s">
        <v>42</v>
      </c>
      <c r="L6" s="39">
        <v>18</v>
      </c>
      <c r="M6" s="24" t="s">
        <v>41</v>
      </c>
      <c r="N6" s="39">
        <v>25</v>
      </c>
      <c r="O6" s="22"/>
      <c r="P6" s="39"/>
    </row>
    <row r="7" spans="1:16" ht="18.75">
      <c r="A7" s="54">
        <v>2</v>
      </c>
      <c r="B7" s="9" t="s">
        <v>42</v>
      </c>
      <c r="C7" s="26" t="s">
        <v>32</v>
      </c>
      <c r="D7" s="45">
        <f>H7+J7+L7+N7</f>
        <v>79</v>
      </c>
      <c r="E7" s="37">
        <f>L7+J7+N7</f>
        <v>61</v>
      </c>
      <c r="F7" s="32" t="s">
        <v>22</v>
      </c>
      <c r="G7" s="22" t="s">
        <v>42</v>
      </c>
      <c r="H7" s="23">
        <v>18</v>
      </c>
      <c r="I7" s="22" t="s">
        <v>42</v>
      </c>
      <c r="J7" s="23">
        <v>18</v>
      </c>
      <c r="K7" s="22" t="s">
        <v>41</v>
      </c>
      <c r="L7" s="23">
        <v>25</v>
      </c>
      <c r="M7" s="22" t="s">
        <v>42</v>
      </c>
      <c r="N7" s="23">
        <v>18</v>
      </c>
      <c r="O7" s="22"/>
      <c r="P7" s="23"/>
    </row>
    <row r="8" spans="1:16" ht="18.75">
      <c r="A8" s="54">
        <v>3</v>
      </c>
      <c r="B8" s="9" t="s">
        <v>44</v>
      </c>
      <c r="C8" s="26" t="s">
        <v>33</v>
      </c>
      <c r="D8" s="111">
        <v>30</v>
      </c>
      <c r="E8" s="37">
        <f>L8+H8</f>
        <v>30</v>
      </c>
      <c r="F8" s="32" t="s">
        <v>34</v>
      </c>
      <c r="G8" s="22" t="s">
        <v>44</v>
      </c>
      <c r="H8" s="23">
        <v>15</v>
      </c>
      <c r="I8" s="22"/>
      <c r="J8" s="23" t="s">
        <v>38</v>
      </c>
      <c r="K8" s="22" t="s">
        <v>44</v>
      </c>
      <c r="L8" s="23">
        <v>15</v>
      </c>
      <c r="M8" s="22"/>
      <c r="N8" s="23" t="s">
        <v>38</v>
      </c>
      <c r="O8" s="22"/>
      <c r="P8" s="23"/>
    </row>
    <row r="9" spans="1:16" ht="18.75">
      <c r="A9" s="53">
        <v>4</v>
      </c>
      <c r="B9" s="7" t="s">
        <v>45</v>
      </c>
      <c r="C9" s="26" t="s">
        <v>105</v>
      </c>
      <c r="D9" s="37">
        <v>15</v>
      </c>
      <c r="E9" s="112" t="str">
        <f>N9</f>
        <v>15</v>
      </c>
      <c r="F9" s="32" t="s">
        <v>22</v>
      </c>
      <c r="G9" s="22"/>
      <c r="H9" s="22"/>
      <c r="I9" s="22"/>
      <c r="J9" s="22"/>
      <c r="K9" s="22"/>
      <c r="L9" s="22"/>
      <c r="M9" s="22" t="s">
        <v>44</v>
      </c>
      <c r="N9" s="22" t="s">
        <v>108</v>
      </c>
      <c r="O9" s="22"/>
      <c r="P9" s="22"/>
    </row>
    <row r="10" spans="1:16" ht="18.75">
      <c r="A10" s="54">
        <v>5</v>
      </c>
      <c r="B10" s="7" t="s">
        <v>59</v>
      </c>
      <c r="C10" s="26" t="s">
        <v>56</v>
      </c>
      <c r="D10" s="37">
        <v>12</v>
      </c>
      <c r="E10" s="112" t="str">
        <f>N10</f>
        <v>12</v>
      </c>
      <c r="F10" s="32" t="s">
        <v>50</v>
      </c>
      <c r="G10" s="22"/>
      <c r="H10" s="22"/>
      <c r="I10" s="22"/>
      <c r="J10" s="22"/>
      <c r="K10" s="22"/>
      <c r="L10" s="22"/>
      <c r="M10" s="22" t="s">
        <v>45</v>
      </c>
      <c r="N10" s="22" t="s">
        <v>71</v>
      </c>
      <c r="O10" s="22"/>
      <c r="P10" s="22"/>
    </row>
    <row r="11" spans="1:16" ht="18.75">
      <c r="A11" s="54">
        <v>6</v>
      </c>
      <c r="B11" s="7" t="s">
        <v>60</v>
      </c>
      <c r="C11" s="26" t="s">
        <v>36</v>
      </c>
      <c r="D11" s="111">
        <v>12</v>
      </c>
      <c r="E11" s="37">
        <f>H11</f>
        <v>12</v>
      </c>
      <c r="F11" s="32" t="s">
        <v>34</v>
      </c>
      <c r="G11" s="22" t="s">
        <v>45</v>
      </c>
      <c r="H11" s="23">
        <v>12</v>
      </c>
      <c r="I11" s="22"/>
      <c r="J11" s="22"/>
      <c r="K11" s="22"/>
      <c r="L11" s="22"/>
      <c r="M11" s="22"/>
      <c r="N11" s="23"/>
      <c r="O11" s="22"/>
      <c r="P11" s="23"/>
    </row>
    <row r="12" spans="1:16" ht="18.75">
      <c r="A12" s="53">
        <v>7</v>
      </c>
      <c r="B12" s="7" t="s">
        <v>61</v>
      </c>
      <c r="C12" s="26" t="s">
        <v>106</v>
      </c>
      <c r="D12" s="37">
        <v>10</v>
      </c>
      <c r="E12" s="112" t="str">
        <f>N12</f>
        <v>10</v>
      </c>
      <c r="F12" s="32" t="s">
        <v>22</v>
      </c>
      <c r="G12" s="22"/>
      <c r="H12" s="22"/>
      <c r="I12" s="22"/>
      <c r="J12" s="22"/>
      <c r="K12" s="22"/>
      <c r="L12" s="22"/>
      <c r="M12" s="22" t="s">
        <v>59</v>
      </c>
      <c r="N12" s="22" t="s">
        <v>28</v>
      </c>
      <c r="O12" s="22"/>
      <c r="P12" s="22"/>
    </row>
    <row r="13" spans="1:16" ht="18.75">
      <c r="A13" s="54">
        <v>8</v>
      </c>
      <c r="B13" s="7" t="s">
        <v>98</v>
      </c>
      <c r="C13" s="26" t="s">
        <v>37</v>
      </c>
      <c r="D13" s="37">
        <v>8</v>
      </c>
      <c r="E13" s="112" t="str">
        <f>N13</f>
        <v>8</v>
      </c>
      <c r="F13" s="32" t="s">
        <v>22</v>
      </c>
      <c r="G13" s="22"/>
      <c r="H13" s="22"/>
      <c r="I13" s="22"/>
      <c r="J13" s="22"/>
      <c r="K13" s="22"/>
      <c r="L13" s="22"/>
      <c r="M13" s="22" t="s">
        <v>60</v>
      </c>
      <c r="N13" s="22" t="s">
        <v>98</v>
      </c>
      <c r="O13" s="22"/>
      <c r="P13" s="22"/>
    </row>
    <row r="14" spans="1:16" ht="25.5">
      <c r="A14" s="54">
        <v>9</v>
      </c>
      <c r="B14" s="9"/>
      <c r="C14" s="26" t="s">
        <v>35</v>
      </c>
      <c r="D14" s="111">
        <v>0</v>
      </c>
      <c r="E14" s="37">
        <v>0</v>
      </c>
      <c r="F14" s="32" t="s">
        <v>57</v>
      </c>
      <c r="G14" s="22"/>
      <c r="H14" s="22" t="s">
        <v>43</v>
      </c>
      <c r="I14" s="22"/>
      <c r="J14" s="22"/>
      <c r="K14" s="22"/>
      <c r="L14" s="22"/>
      <c r="M14" s="22"/>
      <c r="N14" s="23"/>
      <c r="O14" s="22"/>
      <c r="P14" s="23"/>
    </row>
    <row r="15" spans="1:16" ht="18.75">
      <c r="A15" s="53">
        <v>10</v>
      </c>
      <c r="B15" s="7"/>
      <c r="C15" s="26" t="s">
        <v>67</v>
      </c>
      <c r="D15" s="111">
        <v>0</v>
      </c>
      <c r="E15" s="37">
        <v>0</v>
      </c>
      <c r="F15" s="32" t="s">
        <v>22</v>
      </c>
      <c r="G15" s="22"/>
      <c r="H15" s="22"/>
      <c r="I15" s="22"/>
      <c r="J15" s="22" t="s">
        <v>38</v>
      </c>
      <c r="K15" s="22"/>
      <c r="L15" s="22"/>
      <c r="M15" s="22"/>
      <c r="N15" s="22"/>
      <c r="O15" s="22"/>
      <c r="P15" s="23"/>
    </row>
    <row r="16" spans="1:16" ht="18.75">
      <c r="A16" s="54">
        <v>11</v>
      </c>
      <c r="B16" s="7"/>
      <c r="C16" s="26" t="s">
        <v>68</v>
      </c>
      <c r="D16" s="111">
        <v>0</v>
      </c>
      <c r="E16" s="37">
        <v>0</v>
      </c>
      <c r="F16" s="32" t="s">
        <v>34</v>
      </c>
      <c r="G16" s="22"/>
      <c r="H16" s="23"/>
      <c r="I16" s="22"/>
      <c r="J16" s="22" t="s">
        <v>38</v>
      </c>
      <c r="K16" s="22"/>
      <c r="L16" s="22"/>
      <c r="M16" s="22"/>
      <c r="N16" s="22"/>
      <c r="O16" s="22"/>
      <c r="P16" s="22"/>
    </row>
    <row r="17" spans="1:16" ht="18.75">
      <c r="A17" s="54">
        <v>12</v>
      </c>
      <c r="B17" s="7"/>
      <c r="C17" s="26" t="s">
        <v>95</v>
      </c>
      <c r="D17" s="37">
        <v>0</v>
      </c>
      <c r="E17" s="111">
        <v>0</v>
      </c>
      <c r="F17" s="32" t="s">
        <v>22</v>
      </c>
      <c r="G17" s="23"/>
      <c r="H17" s="23"/>
      <c r="I17" s="23"/>
      <c r="J17" s="23"/>
      <c r="K17" s="23"/>
      <c r="L17" s="22" t="s">
        <v>38</v>
      </c>
      <c r="M17" s="23"/>
      <c r="N17" s="22"/>
      <c r="O17" s="23"/>
      <c r="P17" s="22"/>
    </row>
    <row r="18" spans="1:16" ht="18.75">
      <c r="A18" s="53">
        <v>13</v>
      </c>
      <c r="B18" s="7"/>
      <c r="C18" s="26" t="s">
        <v>96</v>
      </c>
      <c r="D18" s="37">
        <v>0</v>
      </c>
      <c r="E18" s="111">
        <v>0</v>
      </c>
      <c r="F18" s="32" t="s">
        <v>34</v>
      </c>
      <c r="G18" s="22"/>
      <c r="H18" s="22"/>
      <c r="I18" s="22"/>
      <c r="J18" s="23"/>
      <c r="K18" s="22"/>
      <c r="L18" s="22" t="s">
        <v>38</v>
      </c>
      <c r="M18" s="22"/>
      <c r="N18" s="22"/>
      <c r="O18" s="22"/>
      <c r="P18" s="22"/>
    </row>
  </sheetData>
  <sheetProtection selectLockedCells="1" selectUnlockedCells="1"/>
  <mergeCells count="12">
    <mergeCell ref="G3:H4"/>
    <mergeCell ref="I3:J4"/>
    <mergeCell ref="A3:A5"/>
    <mergeCell ref="K3:L4"/>
    <mergeCell ref="M3:N4"/>
    <mergeCell ref="O3:P4"/>
    <mergeCell ref="B1:M1"/>
    <mergeCell ref="B3:B5"/>
    <mergeCell ref="C3:C5"/>
    <mergeCell ref="D3:D5"/>
    <mergeCell ref="E3:E5"/>
    <mergeCell ref="F3:F5"/>
  </mergeCells>
  <conditionalFormatting sqref="C6:F18">
    <cfRule type="cellIs" priority="4" dxfId="2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2">
      <selection activeCell="D6" sqref="D6:E25"/>
    </sheetView>
  </sheetViews>
  <sheetFormatPr defaultColWidth="8.75390625" defaultRowHeight="12.75"/>
  <cols>
    <col min="1" max="1" width="8.75390625" style="48" customWidth="1"/>
    <col min="2" max="2" width="10.125" style="0" customWidth="1"/>
    <col min="3" max="3" width="23.00390625" style="0" customWidth="1"/>
    <col min="4" max="4" width="13.375" style="0" customWidth="1"/>
    <col min="5" max="5" width="12.125" style="0" customWidth="1"/>
    <col min="6" max="6" width="21.00390625" style="0" customWidth="1"/>
    <col min="7" max="8" width="9.75390625" style="0" customWidth="1"/>
    <col min="9" max="9" width="8.25390625" style="0" customWidth="1"/>
    <col min="10" max="10" width="8.375" style="0" customWidth="1"/>
    <col min="11" max="11" width="8.00390625" style="0" customWidth="1"/>
    <col min="12" max="12" width="7.75390625" style="0" customWidth="1"/>
    <col min="13" max="13" width="9.75390625" style="0" customWidth="1"/>
    <col min="14" max="14" width="11.00390625" style="0" customWidth="1"/>
    <col min="15" max="15" width="9.75390625" style="0" customWidth="1"/>
    <col min="16" max="16" width="11.00390625" style="0" customWidth="1"/>
  </cols>
  <sheetData>
    <row r="1" spans="2:13" ht="105.75" customHeight="1"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6" ht="32.25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0" customHeight="1">
      <c r="A3" s="56"/>
      <c r="B3" s="84" t="s">
        <v>2</v>
      </c>
      <c r="C3" s="79" t="s">
        <v>3</v>
      </c>
      <c r="D3" s="72" t="s">
        <v>6</v>
      </c>
      <c r="E3" s="76" t="s">
        <v>4</v>
      </c>
      <c r="F3" s="79" t="s">
        <v>1</v>
      </c>
      <c r="G3" s="60" t="s">
        <v>20</v>
      </c>
      <c r="H3" s="61"/>
      <c r="I3" s="68" t="s">
        <v>64</v>
      </c>
      <c r="J3" s="69"/>
      <c r="K3" s="64" t="s">
        <v>93</v>
      </c>
      <c r="L3" s="65"/>
      <c r="M3" s="60" t="s">
        <v>103</v>
      </c>
      <c r="N3" s="61"/>
      <c r="O3" s="64" t="s">
        <v>112</v>
      </c>
      <c r="P3" s="65"/>
    </row>
    <row r="4" spans="1:16" ht="39" customHeight="1" thickBot="1">
      <c r="A4" s="57"/>
      <c r="B4" s="85"/>
      <c r="C4" s="80"/>
      <c r="D4" s="73"/>
      <c r="E4" s="77"/>
      <c r="F4" s="80"/>
      <c r="G4" s="62"/>
      <c r="H4" s="63"/>
      <c r="I4" s="70"/>
      <c r="J4" s="71"/>
      <c r="K4" s="66"/>
      <c r="L4" s="67"/>
      <c r="M4" s="62"/>
      <c r="N4" s="63"/>
      <c r="O4" s="66"/>
      <c r="P4" s="67"/>
    </row>
    <row r="5" spans="1:16" ht="21.75" customHeight="1" thickBot="1">
      <c r="A5" s="58"/>
      <c r="B5" s="86"/>
      <c r="C5" s="81"/>
      <c r="D5" s="74"/>
      <c r="E5" s="78"/>
      <c r="F5" s="81"/>
      <c r="G5" s="19" t="s">
        <v>0</v>
      </c>
      <c r="H5" s="20" t="s">
        <v>5</v>
      </c>
      <c r="I5" s="19" t="s">
        <v>0</v>
      </c>
      <c r="J5" s="20" t="s">
        <v>5</v>
      </c>
      <c r="K5" s="19" t="s">
        <v>0</v>
      </c>
      <c r="L5" s="20" t="s">
        <v>5</v>
      </c>
      <c r="M5" s="19" t="s">
        <v>0</v>
      </c>
      <c r="N5" s="20" t="s">
        <v>5</v>
      </c>
      <c r="O5" s="19" t="s">
        <v>0</v>
      </c>
      <c r="P5" s="20" t="s">
        <v>5</v>
      </c>
    </row>
    <row r="6" spans="1:16" ht="18.75">
      <c r="A6" s="53">
        <v>1</v>
      </c>
      <c r="B6" s="9" t="s">
        <v>41</v>
      </c>
      <c r="C6" s="26" t="s">
        <v>52</v>
      </c>
      <c r="D6" s="99">
        <f>H6+J6+L6+N6+P6</f>
        <v>95</v>
      </c>
      <c r="E6" s="113">
        <f>P6+N6+L6</f>
        <v>70</v>
      </c>
      <c r="F6" s="2" t="s">
        <v>53</v>
      </c>
      <c r="G6" s="1">
        <v>5</v>
      </c>
      <c r="H6" s="1">
        <v>10</v>
      </c>
      <c r="I6" s="1">
        <v>3</v>
      </c>
      <c r="J6" s="1">
        <v>15</v>
      </c>
      <c r="K6" s="1">
        <v>3</v>
      </c>
      <c r="L6" s="1">
        <v>15</v>
      </c>
      <c r="M6" s="1">
        <v>1</v>
      </c>
      <c r="N6" s="1">
        <v>25</v>
      </c>
      <c r="O6" s="1">
        <v>1</v>
      </c>
      <c r="P6" s="1">
        <f>25*1.2</f>
        <v>30</v>
      </c>
    </row>
    <row r="7" spans="1:16" ht="18.75" customHeight="1">
      <c r="A7" s="54">
        <v>2</v>
      </c>
      <c r="B7" s="9" t="s">
        <v>42</v>
      </c>
      <c r="C7" s="26" t="s">
        <v>100</v>
      </c>
      <c r="D7" s="113">
        <f>L7+N7+P7</f>
        <v>58</v>
      </c>
      <c r="E7" s="99">
        <f>L7+N7+P7</f>
        <v>58</v>
      </c>
      <c r="F7" s="8" t="s">
        <v>22</v>
      </c>
      <c r="G7" s="1"/>
      <c r="H7" s="1"/>
      <c r="I7" s="1"/>
      <c r="J7" s="1"/>
      <c r="K7" s="1">
        <v>1</v>
      </c>
      <c r="L7" s="1">
        <v>25</v>
      </c>
      <c r="M7" s="1">
        <v>3</v>
      </c>
      <c r="N7" s="1">
        <v>15</v>
      </c>
      <c r="O7" s="1">
        <v>3</v>
      </c>
      <c r="P7" s="1">
        <f>15*1.2</f>
        <v>18</v>
      </c>
    </row>
    <row r="8" spans="1:16" ht="18.75">
      <c r="A8" s="54">
        <v>3</v>
      </c>
      <c r="B8" s="9" t="s">
        <v>44</v>
      </c>
      <c r="C8" s="26" t="s">
        <v>46</v>
      </c>
      <c r="D8" s="99">
        <f>H8+L8+P8</f>
        <v>56.599999999999994</v>
      </c>
      <c r="E8" s="113">
        <f>H8+L8+P8</f>
        <v>56.599999999999994</v>
      </c>
      <c r="F8" s="2" t="s">
        <v>47</v>
      </c>
      <c r="G8" s="1">
        <v>1</v>
      </c>
      <c r="H8" s="1">
        <v>25</v>
      </c>
      <c r="I8" s="1"/>
      <c r="J8" s="1" t="s">
        <v>38</v>
      </c>
      <c r="K8" s="1">
        <v>5</v>
      </c>
      <c r="L8" s="1">
        <v>10</v>
      </c>
      <c r="M8" s="1"/>
      <c r="N8" s="1" t="s">
        <v>38</v>
      </c>
      <c r="O8" s="1">
        <v>2</v>
      </c>
      <c r="P8" s="1">
        <f>18*1.2</f>
        <v>21.599999999999998</v>
      </c>
    </row>
    <row r="9" spans="1:16" ht="19.5" customHeight="1">
      <c r="A9" s="53">
        <v>4</v>
      </c>
      <c r="B9" s="7" t="s">
        <v>45</v>
      </c>
      <c r="C9" s="26" t="s">
        <v>72</v>
      </c>
      <c r="D9" s="99">
        <f>J9+L9+N9</f>
        <v>44</v>
      </c>
      <c r="E9" s="113">
        <f>L9+J9+N9</f>
        <v>44</v>
      </c>
      <c r="F9" s="2" t="s">
        <v>50</v>
      </c>
      <c r="G9" s="1"/>
      <c r="H9" s="1"/>
      <c r="I9" s="1">
        <v>2</v>
      </c>
      <c r="J9" s="1">
        <v>18</v>
      </c>
      <c r="K9" s="1">
        <v>2</v>
      </c>
      <c r="L9" s="1">
        <v>18</v>
      </c>
      <c r="M9" s="1">
        <v>6</v>
      </c>
      <c r="N9" s="1">
        <v>8</v>
      </c>
      <c r="O9" s="1"/>
      <c r="P9" s="1" t="s">
        <v>38</v>
      </c>
    </row>
    <row r="10" spans="1:16" ht="18.75">
      <c r="A10" s="54">
        <v>5</v>
      </c>
      <c r="B10" s="7" t="s">
        <v>59</v>
      </c>
      <c r="C10" s="26" t="s">
        <v>55</v>
      </c>
      <c r="D10" s="99">
        <f>J10+N10</f>
        <v>37</v>
      </c>
      <c r="E10" s="113">
        <f>J10+N10</f>
        <v>37</v>
      </c>
      <c r="F10" s="2" t="s">
        <v>22</v>
      </c>
      <c r="G10" s="1"/>
      <c r="H10" s="1" t="s">
        <v>38</v>
      </c>
      <c r="I10" s="1">
        <v>1</v>
      </c>
      <c r="J10" s="1">
        <v>25</v>
      </c>
      <c r="K10" s="1"/>
      <c r="L10" s="1" t="s">
        <v>38</v>
      </c>
      <c r="M10" s="1">
        <v>4</v>
      </c>
      <c r="N10" s="1">
        <v>12</v>
      </c>
      <c r="O10" s="1"/>
      <c r="P10" s="1" t="s">
        <v>38</v>
      </c>
    </row>
    <row r="11" spans="1:16" ht="18.75">
      <c r="A11" s="54">
        <v>6</v>
      </c>
      <c r="B11" s="38" t="s">
        <v>60</v>
      </c>
      <c r="C11" s="32" t="s">
        <v>51</v>
      </c>
      <c r="D11" s="106">
        <f>H11+L11+N11</f>
        <v>34</v>
      </c>
      <c r="E11" s="113">
        <f>H11+L11+N11</f>
        <v>34</v>
      </c>
      <c r="F11" s="35" t="s">
        <v>62</v>
      </c>
      <c r="G11" s="1">
        <v>4</v>
      </c>
      <c r="H11" s="1">
        <v>12</v>
      </c>
      <c r="I11" s="1"/>
      <c r="J11" s="1" t="s">
        <v>38</v>
      </c>
      <c r="K11" s="1">
        <v>8</v>
      </c>
      <c r="L11" s="1">
        <v>4</v>
      </c>
      <c r="M11" s="1">
        <v>2</v>
      </c>
      <c r="N11" s="1">
        <v>18</v>
      </c>
      <c r="O11" s="1"/>
      <c r="P11" s="1" t="s">
        <v>38</v>
      </c>
    </row>
    <row r="12" spans="1:16" ht="18.75">
      <c r="A12" s="53">
        <v>7</v>
      </c>
      <c r="B12" s="7" t="s">
        <v>61</v>
      </c>
      <c r="C12" s="26" t="s">
        <v>101</v>
      </c>
      <c r="D12" s="113">
        <f>L12+N12+P12</f>
        <v>32.4</v>
      </c>
      <c r="E12" s="99">
        <f>L12+N12+P12</f>
        <v>32.4</v>
      </c>
      <c r="F12" s="2" t="s">
        <v>84</v>
      </c>
      <c r="G12" s="1"/>
      <c r="H12" s="1"/>
      <c r="I12" s="1"/>
      <c r="J12" s="1"/>
      <c r="K12" s="1">
        <v>6</v>
      </c>
      <c r="L12" s="1">
        <v>8</v>
      </c>
      <c r="M12" s="1">
        <v>5</v>
      </c>
      <c r="N12" s="1">
        <v>10</v>
      </c>
      <c r="O12" s="1">
        <v>4</v>
      </c>
      <c r="P12" s="1">
        <f>12*1.2</f>
        <v>14.399999999999999</v>
      </c>
    </row>
    <row r="13" spans="1:16" ht="18.75">
      <c r="A13" s="54">
        <v>8</v>
      </c>
      <c r="B13" s="7" t="s">
        <v>98</v>
      </c>
      <c r="C13" s="26" t="s">
        <v>54</v>
      </c>
      <c r="D13" s="99">
        <f>H13+J13+L13</f>
        <v>22</v>
      </c>
      <c r="E13" s="113">
        <f>H13+J13+L13</f>
        <v>22</v>
      </c>
      <c r="F13" s="2" t="s">
        <v>22</v>
      </c>
      <c r="G13" s="1">
        <v>6</v>
      </c>
      <c r="H13" s="1">
        <v>8</v>
      </c>
      <c r="I13" s="1">
        <v>6</v>
      </c>
      <c r="J13" s="1">
        <v>8</v>
      </c>
      <c r="K13" s="1">
        <v>7</v>
      </c>
      <c r="L13" s="1">
        <v>6</v>
      </c>
      <c r="M13" s="1"/>
      <c r="N13" s="1"/>
      <c r="O13" s="1"/>
      <c r="P13" s="1"/>
    </row>
    <row r="14" spans="1:16" ht="18.75">
      <c r="A14" s="54">
        <v>9</v>
      </c>
      <c r="B14" s="7" t="s">
        <v>107</v>
      </c>
      <c r="C14" s="25" t="s">
        <v>48</v>
      </c>
      <c r="D14" s="113">
        <v>18</v>
      </c>
      <c r="E14" s="113">
        <f>H14</f>
        <v>18</v>
      </c>
      <c r="F14" s="17" t="s">
        <v>63</v>
      </c>
      <c r="G14" s="18">
        <v>2</v>
      </c>
      <c r="H14" s="18">
        <v>18</v>
      </c>
      <c r="I14" s="18"/>
      <c r="J14" s="18" t="s">
        <v>38</v>
      </c>
      <c r="K14" s="18"/>
      <c r="L14" s="18"/>
      <c r="M14" s="18"/>
      <c r="N14" s="18"/>
      <c r="O14" s="18"/>
      <c r="P14" s="18"/>
    </row>
    <row r="15" spans="1:16" ht="18.75">
      <c r="A15" s="53">
        <v>10</v>
      </c>
      <c r="B15" s="47">
        <v>10</v>
      </c>
      <c r="C15" s="26" t="s">
        <v>49</v>
      </c>
      <c r="D15" s="99">
        <v>15</v>
      </c>
      <c r="E15" s="113">
        <f>H15</f>
        <v>15</v>
      </c>
      <c r="F15" s="2" t="s">
        <v>50</v>
      </c>
      <c r="G15" s="1">
        <v>3</v>
      </c>
      <c r="H15" s="1">
        <v>15</v>
      </c>
      <c r="I15" s="1"/>
      <c r="J15" s="1"/>
      <c r="K15" s="1"/>
      <c r="L15" s="1"/>
      <c r="M15" s="1"/>
      <c r="N15" s="1"/>
      <c r="O15" s="1"/>
      <c r="P15" s="1"/>
    </row>
    <row r="16" spans="1:16" ht="18.75" customHeight="1">
      <c r="A16" s="54">
        <v>11</v>
      </c>
      <c r="B16" s="7" t="s">
        <v>113</v>
      </c>
      <c r="C16" s="26" t="s">
        <v>115</v>
      </c>
      <c r="D16" s="113">
        <v>12</v>
      </c>
      <c r="E16" s="99">
        <f>P16</f>
        <v>12</v>
      </c>
      <c r="F16" s="8" t="s">
        <v>22</v>
      </c>
      <c r="G16" s="1"/>
      <c r="H16" s="1"/>
      <c r="I16" s="1"/>
      <c r="J16" s="1"/>
      <c r="K16" s="1"/>
      <c r="L16" s="1"/>
      <c r="M16" s="1"/>
      <c r="N16" s="1"/>
      <c r="O16" s="1">
        <v>5</v>
      </c>
      <c r="P16" s="1">
        <f>10*1.2</f>
        <v>12</v>
      </c>
    </row>
    <row r="17" spans="1:16" ht="18.75">
      <c r="A17" s="54">
        <v>12</v>
      </c>
      <c r="B17" s="38" t="s">
        <v>71</v>
      </c>
      <c r="C17" s="32" t="s">
        <v>70</v>
      </c>
      <c r="D17" s="113">
        <v>12</v>
      </c>
      <c r="E17" s="106">
        <f>L17</f>
        <v>12</v>
      </c>
      <c r="F17" s="35" t="s">
        <v>63</v>
      </c>
      <c r="G17" s="1"/>
      <c r="H17" s="1"/>
      <c r="I17" s="1"/>
      <c r="J17" s="1"/>
      <c r="K17" s="1">
        <v>4</v>
      </c>
      <c r="L17" s="1">
        <v>12</v>
      </c>
      <c r="M17" s="1"/>
      <c r="N17" s="1"/>
      <c r="O17" s="1"/>
      <c r="P17" s="1"/>
    </row>
    <row r="18" spans="1:16" ht="18.75" customHeight="1">
      <c r="A18" s="53">
        <v>13</v>
      </c>
      <c r="B18" s="7" t="s">
        <v>99</v>
      </c>
      <c r="C18" s="26" t="s">
        <v>73</v>
      </c>
      <c r="D18" s="99">
        <v>12</v>
      </c>
      <c r="E18" s="113">
        <f>J18</f>
        <v>12</v>
      </c>
      <c r="F18" s="8" t="s">
        <v>77</v>
      </c>
      <c r="G18" s="1"/>
      <c r="H18" s="1"/>
      <c r="I18" s="1">
        <v>4</v>
      </c>
      <c r="J18" s="1">
        <v>12</v>
      </c>
      <c r="K18" s="1"/>
      <c r="L18" s="1"/>
      <c r="M18" s="1"/>
      <c r="N18" s="1"/>
      <c r="O18" s="1"/>
      <c r="P18" s="1"/>
    </row>
    <row r="19" spans="1:16" ht="18.75" customHeight="1">
      <c r="A19" s="53">
        <v>14</v>
      </c>
      <c r="B19" s="7" t="s">
        <v>102</v>
      </c>
      <c r="C19" s="26" t="s">
        <v>74</v>
      </c>
      <c r="D19" s="99">
        <v>10</v>
      </c>
      <c r="E19" s="113">
        <f>J19</f>
        <v>10</v>
      </c>
      <c r="F19" s="8" t="s">
        <v>78</v>
      </c>
      <c r="G19" s="1"/>
      <c r="H19" s="1"/>
      <c r="I19" s="1">
        <v>5</v>
      </c>
      <c r="J19" s="1">
        <v>10</v>
      </c>
      <c r="K19" s="1"/>
      <c r="L19" s="1"/>
      <c r="M19" s="1"/>
      <c r="N19" s="1"/>
      <c r="O19" s="1"/>
      <c r="P19" s="1"/>
    </row>
    <row r="20" spans="1:16" ht="18.75" customHeight="1">
      <c r="A20" s="54">
        <v>15</v>
      </c>
      <c r="B20" s="7"/>
      <c r="C20" s="26" t="s">
        <v>56</v>
      </c>
      <c r="D20" s="99">
        <v>0</v>
      </c>
      <c r="E20" s="113">
        <v>0</v>
      </c>
      <c r="F20" s="8" t="s">
        <v>50</v>
      </c>
      <c r="G20" s="1"/>
      <c r="H20" s="1" t="s">
        <v>38</v>
      </c>
      <c r="I20" s="1"/>
      <c r="J20" s="1"/>
      <c r="K20" s="1"/>
      <c r="L20" s="1"/>
      <c r="M20" s="1"/>
      <c r="N20" s="1"/>
      <c r="O20" s="1"/>
      <c r="P20" s="1"/>
    </row>
    <row r="21" spans="1:16" ht="18.75">
      <c r="A21" s="54">
        <v>16</v>
      </c>
      <c r="B21" s="38"/>
      <c r="C21" s="32" t="s">
        <v>75</v>
      </c>
      <c r="D21" s="106">
        <v>0</v>
      </c>
      <c r="E21" s="113">
        <v>0</v>
      </c>
      <c r="F21" s="35" t="s">
        <v>78</v>
      </c>
      <c r="G21" s="1"/>
      <c r="H21" s="1"/>
      <c r="I21" s="1"/>
      <c r="J21" s="1" t="s">
        <v>38</v>
      </c>
      <c r="K21" s="1"/>
      <c r="L21" s="1"/>
      <c r="M21" s="1"/>
      <c r="N21" s="1"/>
      <c r="O21" s="1"/>
      <c r="P21" s="1"/>
    </row>
    <row r="22" spans="1:16" ht="18.75">
      <c r="A22" s="53">
        <v>17</v>
      </c>
      <c r="B22" s="7"/>
      <c r="C22" s="26" t="s">
        <v>76</v>
      </c>
      <c r="D22" s="99">
        <v>0</v>
      </c>
      <c r="E22" s="113">
        <v>0</v>
      </c>
      <c r="F22" s="2" t="s">
        <v>78</v>
      </c>
      <c r="G22" s="1"/>
      <c r="H22" s="1"/>
      <c r="I22" s="1"/>
      <c r="J22" s="1" t="s">
        <v>38</v>
      </c>
      <c r="K22" s="1"/>
      <c r="L22" s="1"/>
      <c r="M22" s="1"/>
      <c r="N22" s="1"/>
      <c r="O22" s="1"/>
      <c r="P22" s="1"/>
    </row>
    <row r="23" spans="1:16" ht="18.75" customHeight="1">
      <c r="A23" s="53">
        <v>18</v>
      </c>
      <c r="B23" s="9"/>
      <c r="C23" s="26" t="s">
        <v>30</v>
      </c>
      <c r="D23" s="113">
        <v>0</v>
      </c>
      <c r="E23" s="99">
        <v>0</v>
      </c>
      <c r="F23" s="8" t="s">
        <v>22</v>
      </c>
      <c r="G23" s="1"/>
      <c r="H23" s="1"/>
      <c r="I23" s="1"/>
      <c r="J23" s="1"/>
      <c r="K23" s="1"/>
      <c r="L23" s="1" t="s">
        <v>38</v>
      </c>
      <c r="M23" s="1"/>
      <c r="N23" s="1"/>
      <c r="O23" s="1"/>
      <c r="P23" s="1"/>
    </row>
    <row r="24" spans="1:16" ht="18.75" customHeight="1">
      <c r="A24" s="54">
        <v>19</v>
      </c>
      <c r="B24" s="9"/>
      <c r="C24" s="26" t="s">
        <v>111</v>
      </c>
      <c r="D24" s="113">
        <v>0</v>
      </c>
      <c r="E24" s="99">
        <v>0</v>
      </c>
      <c r="F24" s="8" t="s">
        <v>53</v>
      </c>
      <c r="G24" s="1"/>
      <c r="H24" s="1"/>
      <c r="I24" s="1"/>
      <c r="J24" s="1"/>
      <c r="K24" s="1"/>
      <c r="L24" s="1"/>
      <c r="M24" s="1"/>
      <c r="N24" s="1" t="s">
        <v>38</v>
      </c>
      <c r="O24" s="1"/>
      <c r="P24" s="1"/>
    </row>
    <row r="25" spans="1:16" ht="18.75">
      <c r="A25" s="54">
        <v>20</v>
      </c>
      <c r="B25" s="9"/>
      <c r="C25" s="26" t="s">
        <v>116</v>
      </c>
      <c r="D25" s="113">
        <v>0</v>
      </c>
      <c r="E25" s="99">
        <v>0</v>
      </c>
      <c r="F25" s="2" t="s">
        <v>117</v>
      </c>
      <c r="G25" s="1"/>
      <c r="H25" s="1"/>
      <c r="I25" s="1"/>
      <c r="J25" s="1"/>
      <c r="K25" s="1"/>
      <c r="L25" s="1"/>
      <c r="M25" s="1"/>
      <c r="N25" s="1"/>
      <c r="O25" s="1"/>
      <c r="P25" s="1" t="s">
        <v>38</v>
      </c>
    </row>
    <row r="27" ht="12.75" hidden="1"/>
    <row r="28" spans="3:13" ht="12.75" hidden="1">
      <c r="C28" s="10" t="s">
        <v>8</v>
      </c>
      <c r="F28" s="46"/>
      <c r="G28" s="46"/>
      <c r="H28" s="59" t="s">
        <v>9</v>
      </c>
      <c r="I28" s="59"/>
      <c r="J28" s="59"/>
      <c r="K28" s="59"/>
      <c r="L28" s="59"/>
      <c r="M28" s="59"/>
    </row>
    <row r="29" spans="3:13" ht="12.75" hidden="1">
      <c r="C29" s="11" t="s">
        <v>10</v>
      </c>
      <c r="F29" s="46"/>
      <c r="G29" s="46"/>
      <c r="H29" s="59" t="s">
        <v>11</v>
      </c>
      <c r="I29" s="59"/>
      <c r="J29" s="59"/>
      <c r="K29" s="59"/>
      <c r="L29" s="59"/>
      <c r="M29" s="59"/>
    </row>
    <row r="30" spans="3:13" ht="12.75" hidden="1">
      <c r="C30" s="11" t="s">
        <v>12</v>
      </c>
      <c r="F30" s="46"/>
      <c r="G30" s="46"/>
      <c r="H30" s="59" t="s">
        <v>13</v>
      </c>
      <c r="I30" s="59"/>
      <c r="J30" s="59"/>
      <c r="K30" s="59"/>
      <c r="L30" s="59"/>
      <c r="M30" s="59"/>
    </row>
    <row r="31" spans="6:13" ht="12.75" hidden="1">
      <c r="F31" s="46"/>
      <c r="G31" s="46"/>
      <c r="H31" s="59" t="s">
        <v>14</v>
      </c>
      <c r="I31" s="59"/>
      <c r="J31" s="59"/>
      <c r="K31" s="59"/>
      <c r="L31" s="59"/>
      <c r="M31" s="59"/>
    </row>
    <row r="32" ht="12.75" hidden="1"/>
    <row r="33" ht="12.75" hidden="1"/>
  </sheetData>
  <sheetProtection selectLockedCells="1" selectUnlockedCells="1"/>
  <mergeCells count="16">
    <mergeCell ref="O3:P4"/>
    <mergeCell ref="B1:M1"/>
    <mergeCell ref="K3:L4"/>
    <mergeCell ref="B3:B5"/>
    <mergeCell ref="C3:C5"/>
    <mergeCell ref="E3:E5"/>
    <mergeCell ref="F3:F5"/>
    <mergeCell ref="G3:H4"/>
    <mergeCell ref="I3:J4"/>
    <mergeCell ref="D3:D5"/>
    <mergeCell ref="A3:A5"/>
    <mergeCell ref="H28:M28"/>
    <mergeCell ref="H29:M29"/>
    <mergeCell ref="H30:M30"/>
    <mergeCell ref="H31:M31"/>
    <mergeCell ref="M3:N4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4">
      <selection activeCell="C26" sqref="C26"/>
    </sheetView>
  </sheetViews>
  <sheetFormatPr defaultColWidth="8.75390625" defaultRowHeight="12.75"/>
  <cols>
    <col min="1" max="1" width="8.75390625" style="48" customWidth="1"/>
    <col min="2" max="2" width="10.125" style="0" customWidth="1"/>
    <col min="3" max="3" width="33.875" style="0" customWidth="1"/>
    <col min="4" max="4" width="14.875" style="0" customWidth="1"/>
    <col min="5" max="5" width="13.125" style="0" customWidth="1"/>
    <col min="6" max="6" width="22.375" style="0" customWidth="1"/>
    <col min="7" max="7" width="8.125" style="0" customWidth="1"/>
    <col min="8" max="11" width="8.00390625" style="0" customWidth="1"/>
    <col min="12" max="12" width="8.375" style="0" customWidth="1"/>
    <col min="13" max="13" width="8.00390625" style="0" customWidth="1"/>
    <col min="14" max="14" width="11.75390625" style="0" customWidth="1"/>
  </cols>
  <sheetData>
    <row r="1" spans="2:18" ht="119.25" customHeight="1">
      <c r="B1" s="75" t="s">
        <v>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4"/>
      <c r="O1" s="14"/>
      <c r="P1" s="14"/>
      <c r="Q1" s="14"/>
      <c r="R1" s="14"/>
    </row>
    <row r="2" spans="2:18" ht="42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4"/>
      <c r="Q2" s="14"/>
      <c r="R2" s="14"/>
    </row>
    <row r="3" spans="1:14" ht="60" customHeight="1">
      <c r="A3" s="56"/>
      <c r="B3" s="84" t="s">
        <v>2</v>
      </c>
      <c r="C3" s="79" t="s">
        <v>3</v>
      </c>
      <c r="D3" s="72" t="s">
        <v>7</v>
      </c>
      <c r="E3" s="76" t="s">
        <v>4</v>
      </c>
      <c r="F3" s="79" t="s">
        <v>1</v>
      </c>
      <c r="G3" s="68" t="s">
        <v>64</v>
      </c>
      <c r="H3" s="69"/>
      <c r="I3" s="64" t="s">
        <v>93</v>
      </c>
      <c r="J3" s="65"/>
      <c r="K3" s="60" t="s">
        <v>103</v>
      </c>
      <c r="L3" s="61"/>
      <c r="M3" s="64" t="s">
        <v>112</v>
      </c>
      <c r="N3" s="65"/>
    </row>
    <row r="4" spans="1:14" ht="49.5" customHeight="1" thickBot="1">
      <c r="A4" s="57"/>
      <c r="B4" s="85"/>
      <c r="C4" s="80"/>
      <c r="D4" s="73"/>
      <c r="E4" s="77"/>
      <c r="F4" s="80"/>
      <c r="G4" s="70"/>
      <c r="H4" s="71"/>
      <c r="I4" s="66"/>
      <c r="J4" s="67"/>
      <c r="K4" s="62"/>
      <c r="L4" s="63"/>
      <c r="M4" s="66"/>
      <c r="N4" s="67"/>
    </row>
    <row r="5" spans="1:14" ht="20.25" customHeight="1" thickBot="1">
      <c r="A5" s="58"/>
      <c r="B5" s="86"/>
      <c r="C5" s="81"/>
      <c r="D5" s="74"/>
      <c r="E5" s="78"/>
      <c r="F5" s="81"/>
      <c r="G5" s="19" t="s">
        <v>0</v>
      </c>
      <c r="H5" s="20" t="s">
        <v>5</v>
      </c>
      <c r="I5" s="20" t="s">
        <v>0</v>
      </c>
      <c r="J5" s="20" t="s">
        <v>5</v>
      </c>
      <c r="K5" s="19" t="s">
        <v>0</v>
      </c>
      <c r="L5" s="20" t="s">
        <v>5</v>
      </c>
      <c r="M5" s="19" t="s">
        <v>0</v>
      </c>
      <c r="N5" s="20" t="s">
        <v>5</v>
      </c>
    </row>
    <row r="6" spans="1:14" ht="18.75">
      <c r="A6" s="53">
        <v>1</v>
      </c>
      <c r="B6" s="9"/>
      <c r="C6" s="26" t="s">
        <v>79</v>
      </c>
      <c r="D6" s="12">
        <f>H6+N6</f>
        <v>55</v>
      </c>
      <c r="E6" s="16">
        <v>55</v>
      </c>
      <c r="F6" s="2" t="s">
        <v>22</v>
      </c>
      <c r="G6" s="1">
        <v>1</v>
      </c>
      <c r="H6" s="1">
        <v>25</v>
      </c>
      <c r="I6" s="1"/>
      <c r="J6" s="1"/>
      <c r="K6" s="1"/>
      <c r="L6" s="1"/>
      <c r="M6" s="1">
        <v>1</v>
      </c>
      <c r="N6" s="1">
        <f>25*1.2</f>
        <v>30</v>
      </c>
    </row>
    <row r="7" spans="1:14" ht="18.75">
      <c r="A7" s="54">
        <v>2</v>
      </c>
      <c r="B7" s="9"/>
      <c r="C7" s="26" t="s">
        <v>118</v>
      </c>
      <c r="D7" s="16">
        <v>21.6</v>
      </c>
      <c r="E7" s="12">
        <v>21.6</v>
      </c>
      <c r="F7" s="2" t="s">
        <v>27</v>
      </c>
      <c r="G7" s="1"/>
      <c r="H7" s="1"/>
      <c r="I7" s="1"/>
      <c r="J7" s="1"/>
      <c r="K7" s="1"/>
      <c r="L7" s="1"/>
      <c r="M7" s="1">
        <v>2</v>
      </c>
      <c r="N7" s="1">
        <f>18*1.2</f>
        <v>21.599999999999998</v>
      </c>
    </row>
    <row r="8" spans="1:14" ht="18.75">
      <c r="A8" s="54">
        <v>3</v>
      </c>
      <c r="B8" s="9"/>
      <c r="C8" s="26" t="s">
        <v>80</v>
      </c>
      <c r="D8" s="12">
        <v>18</v>
      </c>
      <c r="E8" s="16">
        <v>18</v>
      </c>
      <c r="F8" s="2" t="s">
        <v>27</v>
      </c>
      <c r="G8" s="1">
        <v>2</v>
      </c>
      <c r="H8" s="1">
        <v>18</v>
      </c>
      <c r="I8" s="1"/>
      <c r="J8" s="1"/>
      <c r="K8" s="1"/>
      <c r="L8" s="1"/>
      <c r="M8" s="1"/>
      <c r="N8" s="1"/>
    </row>
    <row r="9" spans="1:14" ht="19.5" customHeight="1">
      <c r="A9" s="53">
        <v>4</v>
      </c>
      <c r="B9" s="7"/>
      <c r="C9" s="26" t="s">
        <v>81</v>
      </c>
      <c r="D9" s="12">
        <v>15</v>
      </c>
      <c r="E9" s="16">
        <v>15</v>
      </c>
      <c r="F9" s="2" t="s">
        <v>84</v>
      </c>
      <c r="G9" s="1">
        <v>3</v>
      </c>
      <c r="H9" s="1">
        <v>15</v>
      </c>
      <c r="I9" s="1"/>
      <c r="J9" s="1"/>
      <c r="K9" s="1"/>
      <c r="L9" s="1"/>
      <c r="M9" s="1"/>
      <c r="N9" s="1"/>
    </row>
    <row r="10" spans="1:14" ht="18.75">
      <c r="A10" s="54">
        <v>5</v>
      </c>
      <c r="B10" s="36"/>
      <c r="C10" s="25" t="s">
        <v>82</v>
      </c>
      <c r="D10" s="16">
        <v>12</v>
      </c>
      <c r="E10" s="16">
        <v>12</v>
      </c>
      <c r="F10" s="17" t="s">
        <v>85</v>
      </c>
      <c r="G10" s="18">
        <v>4</v>
      </c>
      <c r="H10" s="18">
        <v>12</v>
      </c>
      <c r="I10" s="18"/>
      <c r="J10" s="18"/>
      <c r="K10" s="18"/>
      <c r="L10" s="18"/>
      <c r="M10" s="18"/>
      <c r="N10" s="18"/>
    </row>
    <row r="11" spans="1:14" ht="18.75">
      <c r="A11" s="54">
        <v>6</v>
      </c>
      <c r="B11" s="7"/>
      <c r="C11" s="26" t="s">
        <v>83</v>
      </c>
      <c r="D11" s="12">
        <v>0</v>
      </c>
      <c r="E11" s="16">
        <v>0</v>
      </c>
      <c r="F11" s="2" t="s">
        <v>22</v>
      </c>
      <c r="G11" s="1"/>
      <c r="H11" s="1" t="s">
        <v>38</v>
      </c>
      <c r="I11" s="1"/>
      <c r="J11" s="1"/>
      <c r="K11" s="1"/>
      <c r="L11" s="1"/>
      <c r="M11" s="1"/>
      <c r="N11" s="1"/>
    </row>
    <row r="12" spans="1:14" ht="19.5" customHeight="1">
      <c r="A12" s="53">
        <v>7</v>
      </c>
      <c r="B12" s="9"/>
      <c r="C12" s="26" t="s">
        <v>119</v>
      </c>
      <c r="D12" s="16">
        <v>0</v>
      </c>
      <c r="E12" s="12">
        <v>0</v>
      </c>
      <c r="F12" s="2" t="s">
        <v>22</v>
      </c>
      <c r="G12" s="1"/>
      <c r="H12" s="1"/>
      <c r="I12" s="1"/>
      <c r="J12" s="1"/>
      <c r="K12" s="1"/>
      <c r="L12" s="1"/>
      <c r="M12" s="1"/>
      <c r="N12" s="1" t="s">
        <v>38</v>
      </c>
    </row>
    <row r="13" spans="1:14" ht="18.75">
      <c r="A13" s="54">
        <v>8</v>
      </c>
      <c r="B13" s="7"/>
      <c r="C13" s="27" t="s">
        <v>120</v>
      </c>
      <c r="D13" s="16">
        <v>0</v>
      </c>
      <c r="E13" s="13">
        <v>0</v>
      </c>
      <c r="F13" s="6" t="s">
        <v>22</v>
      </c>
      <c r="G13" s="1"/>
      <c r="H13" s="1"/>
      <c r="I13" s="1"/>
      <c r="J13" s="1"/>
      <c r="K13" s="1"/>
      <c r="L13" s="1"/>
      <c r="M13" s="1"/>
      <c r="N13" s="1" t="s">
        <v>38</v>
      </c>
    </row>
    <row r="14" spans="1:14" ht="18.75">
      <c r="A14" s="54">
        <v>9</v>
      </c>
      <c r="B14" s="5"/>
      <c r="C14" s="26" t="s">
        <v>121</v>
      </c>
      <c r="D14" s="16">
        <v>0</v>
      </c>
      <c r="E14" s="12">
        <v>0</v>
      </c>
      <c r="F14" s="2" t="s">
        <v>92</v>
      </c>
      <c r="G14" s="1"/>
      <c r="H14" s="1"/>
      <c r="I14" s="1"/>
      <c r="J14" s="1"/>
      <c r="K14" s="1"/>
      <c r="L14" s="1"/>
      <c r="M14" s="1"/>
      <c r="N14" s="1" t="s">
        <v>38</v>
      </c>
    </row>
    <row r="15" spans="1:14" ht="19.5" customHeight="1">
      <c r="A15" s="87" t="s">
        <v>122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8.7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ht="12.75">
      <c r="A17" s="55"/>
    </row>
    <row r="18" ht="12.75" hidden="1">
      <c r="A18" s="55"/>
    </row>
    <row r="19" spans="1:14" ht="12.75" hidden="1">
      <c r="A19" s="55"/>
      <c r="C19" s="10" t="s">
        <v>8</v>
      </c>
      <c r="F19" s="59" t="s">
        <v>9</v>
      </c>
      <c r="G19" s="59"/>
      <c r="H19" s="59"/>
      <c r="I19" s="59"/>
      <c r="J19" s="59"/>
      <c r="K19" s="59"/>
      <c r="L19" s="59"/>
      <c r="M19" s="59"/>
      <c r="N19" s="59"/>
    </row>
    <row r="20" spans="1:14" ht="12.75" hidden="1">
      <c r="A20" s="55"/>
      <c r="C20" s="11" t="s">
        <v>10</v>
      </c>
      <c r="F20" s="59" t="s">
        <v>11</v>
      </c>
      <c r="G20" s="59"/>
      <c r="H20" s="59"/>
      <c r="I20" s="59"/>
      <c r="J20" s="59"/>
      <c r="K20" s="59"/>
      <c r="L20" s="59"/>
      <c r="M20" s="59"/>
      <c r="N20" s="59"/>
    </row>
    <row r="21" spans="1:14" ht="12.75" hidden="1">
      <c r="A21" s="55"/>
      <c r="C21" s="11" t="s">
        <v>12</v>
      </c>
      <c r="F21" s="59" t="s">
        <v>13</v>
      </c>
      <c r="G21" s="59"/>
      <c r="H21" s="59"/>
      <c r="I21" s="59"/>
      <c r="J21" s="59"/>
      <c r="K21" s="59"/>
      <c r="L21" s="59"/>
      <c r="M21" s="59"/>
      <c r="N21" s="59"/>
    </row>
    <row r="22" spans="1:14" ht="12.75" hidden="1">
      <c r="A22" s="55"/>
      <c r="F22" s="59" t="s">
        <v>14</v>
      </c>
      <c r="G22" s="59"/>
      <c r="H22" s="59"/>
      <c r="I22" s="59"/>
      <c r="J22" s="59"/>
      <c r="K22" s="59"/>
      <c r="L22" s="59"/>
      <c r="M22" s="59"/>
      <c r="N22" s="59"/>
    </row>
    <row r="23" ht="12.75" hidden="1">
      <c r="A23" s="55"/>
    </row>
    <row r="24" ht="12.75">
      <c r="A24" s="55"/>
    </row>
    <row r="25" ht="12.75">
      <c r="A25" s="55"/>
    </row>
  </sheetData>
  <sheetProtection selectLockedCells="1" selectUnlockedCells="1"/>
  <mergeCells count="16">
    <mergeCell ref="F21:N21"/>
    <mergeCell ref="I3:J4"/>
    <mergeCell ref="F22:N22"/>
    <mergeCell ref="B1:M1"/>
    <mergeCell ref="D3:D5"/>
    <mergeCell ref="G3:H4"/>
    <mergeCell ref="K3:L4"/>
    <mergeCell ref="B3:B5"/>
    <mergeCell ref="C3:C5"/>
    <mergeCell ref="E3:E5"/>
    <mergeCell ref="F3:F5"/>
    <mergeCell ref="M3:N4"/>
    <mergeCell ref="F19:N19"/>
    <mergeCell ref="F20:N20"/>
    <mergeCell ref="A3:A5"/>
    <mergeCell ref="A15:N16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3">
      <selection activeCell="C22" sqref="C22"/>
    </sheetView>
  </sheetViews>
  <sheetFormatPr defaultColWidth="8.75390625" defaultRowHeight="12.75"/>
  <cols>
    <col min="1" max="1" width="8.75390625" style="48" customWidth="1"/>
    <col min="2" max="2" width="10.125" style="0" customWidth="1"/>
    <col min="3" max="3" width="33.875" style="0" customWidth="1"/>
    <col min="4" max="4" width="14.875" style="0" customWidth="1"/>
    <col min="5" max="5" width="13.125" style="0" customWidth="1"/>
    <col min="6" max="6" width="22.375" style="0" customWidth="1"/>
    <col min="7" max="7" width="8.125" style="0" customWidth="1"/>
    <col min="8" max="11" width="8.00390625" style="0" customWidth="1"/>
    <col min="12" max="12" width="8.375" style="0" customWidth="1"/>
  </cols>
  <sheetData>
    <row r="1" spans="2:16" ht="119.25" customHeight="1">
      <c r="B1" s="75" t="s">
        <v>19</v>
      </c>
      <c r="C1" s="75"/>
      <c r="D1" s="75"/>
      <c r="E1" s="75"/>
      <c r="F1" s="75"/>
      <c r="G1" s="75"/>
      <c r="H1" s="75"/>
      <c r="I1" s="75"/>
      <c r="J1" s="75"/>
      <c r="K1" s="75"/>
      <c r="L1" s="14"/>
      <c r="M1" s="14"/>
      <c r="N1" s="14"/>
      <c r="O1" s="14"/>
      <c r="P1" s="14"/>
    </row>
    <row r="2" spans="2:16" ht="42" customHeight="1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  <c r="N2" s="14"/>
      <c r="O2" s="14"/>
      <c r="P2" s="14"/>
    </row>
    <row r="3" spans="1:12" ht="60" customHeight="1">
      <c r="A3" s="56"/>
      <c r="B3" s="84" t="s">
        <v>2</v>
      </c>
      <c r="C3" s="79" t="s">
        <v>3</v>
      </c>
      <c r="D3" s="72" t="s">
        <v>7</v>
      </c>
      <c r="E3" s="76" t="s">
        <v>4</v>
      </c>
      <c r="F3" s="79" t="s">
        <v>1</v>
      </c>
      <c r="G3" s="68" t="s">
        <v>64</v>
      </c>
      <c r="H3" s="69"/>
      <c r="I3" s="64" t="s">
        <v>93</v>
      </c>
      <c r="J3" s="65"/>
      <c r="K3" s="60" t="s">
        <v>103</v>
      </c>
      <c r="L3" s="61"/>
    </row>
    <row r="4" spans="1:12" ht="49.5" customHeight="1" thickBot="1">
      <c r="A4" s="57"/>
      <c r="B4" s="85"/>
      <c r="C4" s="80"/>
      <c r="D4" s="73"/>
      <c r="E4" s="77"/>
      <c r="F4" s="80"/>
      <c r="G4" s="70"/>
      <c r="H4" s="71"/>
      <c r="I4" s="66"/>
      <c r="J4" s="67"/>
      <c r="K4" s="62"/>
      <c r="L4" s="63"/>
    </row>
    <row r="5" spans="1:12" ht="20.25" customHeight="1" thickBot="1">
      <c r="A5" s="58"/>
      <c r="B5" s="86"/>
      <c r="C5" s="81"/>
      <c r="D5" s="74"/>
      <c r="E5" s="78"/>
      <c r="F5" s="81"/>
      <c r="G5" s="19" t="s">
        <v>0</v>
      </c>
      <c r="H5" s="20" t="s">
        <v>5</v>
      </c>
      <c r="I5" s="20" t="s">
        <v>0</v>
      </c>
      <c r="J5" s="20" t="s">
        <v>5</v>
      </c>
      <c r="K5" s="19" t="s">
        <v>0</v>
      </c>
      <c r="L5" s="20" t="s">
        <v>5</v>
      </c>
    </row>
    <row r="6" spans="1:12" ht="18.75">
      <c r="A6" s="53">
        <v>1</v>
      </c>
      <c r="B6" s="21"/>
      <c r="C6" s="25" t="s">
        <v>86</v>
      </c>
      <c r="D6" s="12">
        <v>25</v>
      </c>
      <c r="E6" s="16"/>
      <c r="F6" s="2" t="s">
        <v>91</v>
      </c>
      <c r="G6" s="18">
        <v>1</v>
      </c>
      <c r="H6" s="18">
        <v>25</v>
      </c>
      <c r="I6" s="1"/>
      <c r="J6" s="1"/>
      <c r="K6" s="1"/>
      <c r="L6" s="1"/>
    </row>
    <row r="7" spans="1:12" ht="18.75">
      <c r="A7" s="54">
        <v>2</v>
      </c>
      <c r="B7" s="9"/>
      <c r="C7" s="26" t="s">
        <v>87</v>
      </c>
      <c r="D7" s="13">
        <v>18</v>
      </c>
      <c r="E7" s="16"/>
      <c r="F7" s="6" t="s">
        <v>92</v>
      </c>
      <c r="G7" s="1">
        <v>2</v>
      </c>
      <c r="H7" s="1">
        <v>18</v>
      </c>
      <c r="I7" s="1"/>
      <c r="J7" s="1"/>
      <c r="K7" s="1"/>
      <c r="L7" s="1"/>
    </row>
    <row r="8" spans="1:12" ht="18.75">
      <c r="A8" s="54">
        <v>3</v>
      </c>
      <c r="B8" s="40"/>
      <c r="C8" s="26" t="s">
        <v>88</v>
      </c>
      <c r="D8" s="12">
        <v>15</v>
      </c>
      <c r="E8" s="16"/>
      <c r="F8" s="2" t="s">
        <v>92</v>
      </c>
      <c r="G8" s="1">
        <v>3</v>
      </c>
      <c r="H8" s="1">
        <v>15</v>
      </c>
      <c r="I8" s="1"/>
      <c r="J8" s="1"/>
      <c r="K8" s="1"/>
      <c r="L8" s="1"/>
    </row>
    <row r="9" spans="1:12" ht="18.75">
      <c r="A9" s="53">
        <v>4</v>
      </c>
      <c r="B9" s="7"/>
      <c r="C9" s="26" t="s">
        <v>89</v>
      </c>
      <c r="D9" s="12">
        <v>0</v>
      </c>
      <c r="E9" s="16"/>
      <c r="F9" s="2" t="s">
        <v>47</v>
      </c>
      <c r="G9" s="1"/>
      <c r="H9" s="1" t="s">
        <v>38</v>
      </c>
      <c r="I9" s="1"/>
      <c r="J9" s="1"/>
      <c r="K9" s="1"/>
      <c r="L9" s="1"/>
    </row>
    <row r="10" spans="1:12" ht="18.75">
      <c r="A10" s="54">
        <v>5</v>
      </c>
      <c r="B10" s="7"/>
      <c r="C10" s="26" t="s">
        <v>90</v>
      </c>
      <c r="D10" s="12">
        <v>0</v>
      </c>
      <c r="E10" s="16"/>
      <c r="F10" s="2" t="s">
        <v>47</v>
      </c>
      <c r="G10" s="1"/>
      <c r="H10" s="1" t="s">
        <v>38</v>
      </c>
      <c r="I10" s="1"/>
      <c r="J10" s="1"/>
      <c r="K10" s="1"/>
      <c r="L10" s="1"/>
    </row>
    <row r="11" spans="1:12" ht="18.75" customHeight="1">
      <c r="A11" s="93" t="s">
        <v>122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2" ht="18.75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12.75" customHeight="1" hidden="1">
      <c r="A13" s="54">
        <v>8</v>
      </c>
      <c r="C13" s="10" t="s">
        <v>8</v>
      </c>
      <c r="F13" s="59" t="s">
        <v>9</v>
      </c>
      <c r="G13" s="59"/>
      <c r="H13" s="59"/>
      <c r="I13" s="59"/>
      <c r="J13" s="59"/>
      <c r="K13" s="59"/>
      <c r="L13" s="59"/>
    </row>
    <row r="14" spans="1:12" ht="12.75" customHeight="1" hidden="1">
      <c r="A14" s="54">
        <v>9</v>
      </c>
      <c r="C14" s="11" t="s">
        <v>10</v>
      </c>
      <c r="F14" s="59" t="s">
        <v>11</v>
      </c>
      <c r="G14" s="59"/>
      <c r="H14" s="59"/>
      <c r="I14" s="59"/>
      <c r="J14" s="59"/>
      <c r="K14" s="59"/>
      <c r="L14" s="59"/>
    </row>
    <row r="15" spans="1:12" ht="12.75" customHeight="1" hidden="1">
      <c r="A15"/>
      <c r="C15" s="11" t="s">
        <v>12</v>
      </c>
      <c r="F15" s="59" t="s">
        <v>13</v>
      </c>
      <c r="G15" s="59"/>
      <c r="H15" s="59"/>
      <c r="I15" s="59"/>
      <c r="J15" s="59"/>
      <c r="K15" s="59"/>
      <c r="L15" s="59"/>
    </row>
    <row r="16" spans="1:12" ht="12.75" customHeight="1" hidden="1">
      <c r="A16"/>
      <c r="F16" s="59" t="s">
        <v>14</v>
      </c>
      <c r="G16" s="59"/>
      <c r="H16" s="59"/>
      <c r="I16" s="59"/>
      <c r="J16" s="59"/>
      <c r="K16" s="59"/>
      <c r="L16" s="59"/>
    </row>
    <row r="17" ht="12.75" customHeight="1" hidden="1">
      <c r="A17" s="55"/>
    </row>
    <row r="18" ht="12.75" customHeight="1" hidden="1">
      <c r="A18" s="55"/>
    </row>
    <row r="19" ht="12.75" customHeight="1" hidden="1">
      <c r="A19" s="55"/>
    </row>
    <row r="20" ht="12.75">
      <c r="A20" s="55"/>
    </row>
    <row r="21" ht="12.75">
      <c r="A21" s="55"/>
    </row>
    <row r="22" ht="12.75">
      <c r="A22" s="55"/>
    </row>
    <row r="23" ht="12.75">
      <c r="A23" s="55"/>
    </row>
    <row r="24" ht="12.75">
      <c r="A24" s="55"/>
    </row>
    <row r="25" ht="12.75">
      <c r="A25" s="55"/>
    </row>
  </sheetData>
  <sheetProtection selectLockedCells="1" selectUnlockedCells="1"/>
  <mergeCells count="15">
    <mergeCell ref="K3:L4"/>
    <mergeCell ref="G3:H4"/>
    <mergeCell ref="I3:J4"/>
    <mergeCell ref="F13:L13"/>
    <mergeCell ref="F14:L14"/>
    <mergeCell ref="A3:A5"/>
    <mergeCell ref="A11:L12"/>
    <mergeCell ref="F15:L15"/>
    <mergeCell ref="F16:L16"/>
    <mergeCell ref="B1:K1"/>
    <mergeCell ref="B3:B5"/>
    <mergeCell ref="C3:C5"/>
    <mergeCell ref="D3:D5"/>
    <mergeCell ref="E3:E5"/>
    <mergeCell ref="F3:F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2015-10-20T10:15:30Z</cp:lastPrinted>
  <dcterms:created xsi:type="dcterms:W3CDTF">2011-01-03T12:45:18Z</dcterms:created>
  <dcterms:modified xsi:type="dcterms:W3CDTF">2017-10-02T15:57:45Z</dcterms:modified>
  <cp:category/>
  <cp:version/>
  <cp:contentType/>
  <cp:contentStatus/>
</cp:coreProperties>
</file>